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735"/>
  </bookViews>
  <sheets>
    <sheet name="M ja N" sheetId="1" r:id="rId1"/>
    <sheet name="A klass" sheetId="2" r:id="rId2"/>
    <sheet name="B klass" sheetId="3" r:id="rId3"/>
    <sheet name="c klass" sheetId="9" r:id="rId4"/>
    <sheet name="D klass" sheetId="5" r:id="rId5"/>
  </sheets>
  <definedNames>
    <definedName name="_xlnm._FilterDatabase" localSheetId="1" hidden="1">'A klass'!$A$14:$S$17</definedName>
    <definedName name="_xlnm._FilterDatabase" localSheetId="2" hidden="1">'B klass'!$A$14:$R$24</definedName>
    <definedName name="_xlnm._FilterDatabase" localSheetId="3" hidden="1">'c klass'!$A$1:$L$16</definedName>
    <definedName name="_xlnm._FilterDatabase" localSheetId="4" hidden="1">'D klass'!$B$3:$L$13</definedName>
    <definedName name="_xlnm._FilterDatabase" localSheetId="0" hidden="1">'M ja N'!$B$3:$S$11</definedName>
  </definedNames>
  <calcPr calcId="171026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1"/>
  <c r="W12"/>
  <c r="V9"/>
  <c r="W9"/>
  <c r="V5"/>
  <c r="W5"/>
  <c r="V13"/>
  <c r="W13"/>
  <c r="V6"/>
  <c r="W6"/>
  <c r="V7"/>
  <c r="W7"/>
  <c r="V8"/>
  <c r="W8"/>
  <c r="V10"/>
  <c r="W10"/>
  <c r="V11"/>
  <c r="W11"/>
  <c r="G7" i="3"/>
  <c r="G4"/>
  <c r="G8" i="1"/>
  <c r="Q4"/>
  <c r="J15" i="3"/>
  <c r="J20"/>
  <c r="J19"/>
  <c r="J18"/>
  <c r="J17"/>
  <c r="J21"/>
  <c r="J24"/>
  <c r="J23"/>
  <c r="J22"/>
  <c r="J16"/>
  <c r="G15"/>
  <c r="G16"/>
  <c r="G21"/>
  <c r="G17"/>
  <c r="G19"/>
  <c r="G22"/>
  <c r="G20"/>
  <c r="G23"/>
  <c r="G24"/>
  <c r="G18"/>
  <c r="J5"/>
  <c r="J6"/>
  <c r="J7"/>
  <c r="J8"/>
  <c r="J4"/>
  <c r="G5"/>
  <c r="G6"/>
  <c r="G8"/>
  <c r="Q16" i="2"/>
  <c r="J16"/>
  <c r="J17"/>
  <c r="J15"/>
  <c r="G16"/>
  <c r="G17"/>
  <c r="G15"/>
  <c r="J6"/>
  <c r="J7"/>
  <c r="J8"/>
  <c r="J9"/>
  <c r="J5"/>
  <c r="G6"/>
  <c r="G7"/>
  <c r="G8"/>
  <c r="G9"/>
  <c r="G5"/>
  <c r="Q14" i="1"/>
  <c r="J15"/>
  <c r="J14"/>
  <c r="G15"/>
  <c r="G14"/>
  <c r="J5"/>
  <c r="J6"/>
  <c r="J7"/>
  <c r="J9"/>
  <c r="J8"/>
  <c r="J10"/>
  <c r="J4"/>
  <c r="G5"/>
  <c r="G6"/>
  <c r="G7"/>
  <c r="G9"/>
  <c r="G10"/>
  <c r="G4"/>
  <c r="Q15"/>
  <c r="Q5"/>
  <c r="Q7"/>
  <c r="Q8"/>
  <c r="Q9"/>
  <c r="Q6"/>
  <c r="Q10"/>
  <c r="Q23" i="3"/>
  <c r="Q22"/>
  <c r="Q18"/>
  <c r="Q20"/>
  <c r="Q16"/>
  <c r="Q19"/>
  <c r="Q24"/>
  <c r="Q15"/>
  <c r="Q17"/>
  <c r="Q21"/>
  <c r="Q5"/>
  <c r="Q7"/>
  <c r="Q6"/>
  <c r="Q8"/>
  <c r="Q4"/>
  <c r="Q15" i="2"/>
  <c r="Q17"/>
  <c r="J4" i="5"/>
  <c r="Q5" i="2"/>
  <c r="Q8"/>
  <c r="Q7"/>
  <c r="Q9"/>
  <c r="Q6"/>
  <c r="J22" i="9"/>
  <c r="J21"/>
  <c r="J8"/>
  <c r="J14"/>
  <c r="J9"/>
  <c r="J4"/>
  <c r="J16"/>
  <c r="J11"/>
  <c r="J13"/>
  <c r="J15"/>
  <c r="J7"/>
  <c r="J5"/>
  <c r="J3"/>
  <c r="J10"/>
  <c r="J2"/>
  <c r="J6"/>
  <c r="J12"/>
  <c r="J10" i="5"/>
  <c r="J9"/>
  <c r="J8"/>
  <c r="J6"/>
  <c r="J5"/>
  <c r="J11"/>
  <c r="J13"/>
  <c r="J12"/>
  <c r="J7"/>
</calcChain>
</file>

<file path=xl/sharedStrings.xml><?xml version="1.0" encoding="utf-8"?>
<sst xmlns="http://schemas.openxmlformats.org/spreadsheetml/2006/main" count="286" uniqueCount="100">
  <si>
    <t>MEHED</t>
  </si>
  <si>
    <t>AASTA</t>
  </si>
  <si>
    <t>KAAL</t>
  </si>
  <si>
    <t>JOOKS</t>
  </si>
  <si>
    <t>KOHT</t>
  </si>
  <si>
    <t>max surumine</t>
  </si>
  <si>
    <t>MAX SUR</t>
  </si>
  <si>
    <t>max tõmme</t>
  </si>
  <si>
    <t>MAX TÕM</t>
  </si>
  <si>
    <t>SUR 2´</t>
  </si>
  <si>
    <t>TÕM 2´</t>
  </si>
  <si>
    <t>KOKKU</t>
  </si>
  <si>
    <t>LINN</t>
  </si>
  <si>
    <t>Ungarlaste</t>
  </si>
  <si>
    <t>Joosep Karlson</t>
  </si>
  <si>
    <t>Pärnu</t>
  </si>
  <si>
    <t xml:space="preserve"> katsete koefitsent</t>
  </si>
  <si>
    <t>2 minuti jooksul</t>
  </si>
  <si>
    <t>koefitsent</t>
  </si>
  <si>
    <t>Kaspar Sula</t>
  </si>
  <si>
    <t>Tartu</t>
  </si>
  <si>
    <t>Dmitri Fjodorov</t>
  </si>
  <si>
    <t>Narva</t>
  </si>
  <si>
    <t>Kaarel Alupere</t>
  </si>
  <si>
    <t>Carl Daniel Haidak</t>
  </si>
  <si>
    <t>Andreas Baum</t>
  </si>
  <si>
    <t>Nikita Murin</t>
  </si>
  <si>
    <t>Tallinn</t>
  </si>
  <si>
    <t>Anette Baum</t>
  </si>
  <si>
    <t>NAISED</t>
  </si>
  <si>
    <t>Eve Külasalu</t>
  </si>
  <si>
    <t>Viljandi</t>
  </si>
  <si>
    <t>POISID  A</t>
  </si>
  <si>
    <t>max surunmine</t>
  </si>
  <si>
    <t>SUR 2´ 30kg</t>
  </si>
  <si>
    <t>TÕM 2´  40kg</t>
  </si>
  <si>
    <t>Denis Tihhomirov</t>
  </si>
  <si>
    <t>Christopher Robin Antsu</t>
  </si>
  <si>
    <t>Ronald Kristjuhan</t>
  </si>
  <si>
    <t>Pirita</t>
  </si>
  <si>
    <t>Ivan Anajev</t>
  </si>
  <si>
    <t>Anikejev Daniel</t>
  </si>
  <si>
    <t>TÜDRUKUD A</t>
  </si>
  <si>
    <t>Jane-Li Koltsov</t>
  </si>
  <si>
    <t>Annabel Pors</t>
  </si>
  <si>
    <t>Anastasija Kulakova</t>
  </si>
  <si>
    <t>POISID  B</t>
  </si>
  <si>
    <t>max  tõmme</t>
  </si>
  <si>
    <t>SUR 2´  30kg</t>
  </si>
  <si>
    <t>Jevgeni Mahnov</t>
  </si>
  <si>
    <t>Kaarel Saar</t>
  </si>
  <si>
    <t>Denis Haletski</t>
  </si>
  <si>
    <t>Kevin Poljans</t>
  </si>
  <si>
    <t>Sergei Karpušov</t>
  </si>
  <si>
    <t>TÜDRUKUD B</t>
  </si>
  <si>
    <t>Piia Liisa Künnapas</t>
  </si>
  <si>
    <t>Taisia Jelisejeva</t>
  </si>
  <si>
    <t>Valeria Anissovitš</t>
  </si>
  <si>
    <t>Polina Parubok</t>
  </si>
  <si>
    <t>Alina Remme</t>
  </si>
  <si>
    <t>Iiris Paalmäe</t>
  </si>
  <si>
    <t>Sofina Anissimova</t>
  </si>
  <si>
    <t>Anastasia Zolotar</t>
  </si>
  <si>
    <t>Arina Fedorova</t>
  </si>
  <si>
    <t>Kaja Asi</t>
  </si>
  <si>
    <t>POISID  C</t>
  </si>
  <si>
    <t>Aleksei Lobanov</t>
  </si>
  <si>
    <t>Albert Orlov</t>
  </si>
  <si>
    <t>Martin Eier</t>
  </si>
  <si>
    <t>Martin Koltsov</t>
  </si>
  <si>
    <t>-</t>
  </si>
  <si>
    <t>Ilja Kuznetsov</t>
  </si>
  <si>
    <t>Stepan Parubok</t>
  </si>
  <si>
    <t>Artjom Volgirjev</t>
  </si>
  <si>
    <t>Lauri Potaptšuk</t>
  </si>
  <si>
    <t>Jevgeni Savtšenkov</t>
  </si>
  <si>
    <t>Mihail Lehmus</t>
  </si>
  <si>
    <t>Nikita Fashutdinov</t>
  </si>
  <si>
    <t>Maksim Vihrov</t>
  </si>
  <si>
    <t>Aleksei Olenin</t>
  </si>
  <si>
    <t>Alex Vaiganov</t>
  </si>
  <si>
    <t>Ivan Pettšenko</t>
  </si>
  <si>
    <t>TÜDRUKUD C</t>
  </si>
  <si>
    <t>Jelizaveta Fjodorova</t>
  </si>
  <si>
    <t>Koševaja Jekaterina</t>
  </si>
  <si>
    <t>POISID  D</t>
  </si>
  <si>
    <t xml:space="preserve">SUR 2´ </t>
  </si>
  <si>
    <t xml:space="preserve">TÕM 2´  </t>
  </si>
  <si>
    <t>Arseni Sergejev</t>
  </si>
  <si>
    <t>Vladislav Zajinulin</t>
  </si>
  <si>
    <t>Dominik Klezovitš</t>
  </si>
  <si>
    <t>Anton Zubakin</t>
  </si>
  <si>
    <t>Nikita Buzdanov</t>
  </si>
  <si>
    <t>Mihkel Tšernik</t>
  </si>
  <si>
    <t>Kirill Bobõr</t>
  </si>
  <si>
    <t>Erik Korotnikov</t>
  </si>
  <si>
    <t>Sergei Kuznetsov</t>
  </si>
  <si>
    <t>Ilja Petšenko</t>
  </si>
  <si>
    <t>TÜDRUKUD D</t>
  </si>
  <si>
    <t>Aleksandra Borzova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</si>
</sst>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Z29"/>
  <sheetViews>
    <sheetView tabSelected="1" workbookViewId="0">
      <selection activeCell="H24" sqref="H24"/>
    </sheetView>
  </sheetViews>
  <sheetFormatPr defaultRowHeight="15"/>
  <cols>
    <col min="1" max="1" width="9.140625" style="1"/>
    <col min="2" max="2" width="17.28515625" style="1" bestFit="1" customWidth="1"/>
    <col min="3" max="3" width="7.28515625" style="1" customWidth="1"/>
    <col min="4" max="4" width="5.5703125" style="1" bestFit="1" customWidth="1"/>
    <col min="5" max="5" width="11" style="1" customWidth="1"/>
    <col min="6" max="6" width="10.140625" style="1" customWidth="1"/>
    <col min="7" max="7" width="13.140625" style="1" customWidth="1"/>
    <col min="8" max="8" width="9.140625" style="1"/>
    <col min="9" max="9" width="5.85546875" style="1" bestFit="1" customWidth="1"/>
    <col min="10" max="10" width="15.85546875" style="1" customWidth="1"/>
    <col min="11" max="11" width="9.7109375" style="1" bestFit="1" customWidth="1"/>
    <col min="12" max="12" width="5.85546875" style="1" bestFit="1" customWidth="1"/>
    <col min="13" max="13" width="9" style="1" customWidth="1"/>
    <col min="14" max="14" width="5.85546875" style="1" bestFit="1" customWidth="1"/>
    <col min="15" max="15" width="7.140625" style="1" bestFit="1" customWidth="1"/>
    <col min="16" max="16" width="5.85546875" style="1" bestFit="1" customWidth="1"/>
    <col min="17" max="17" width="7.140625" style="1" bestFit="1" customWidth="1"/>
    <col min="18" max="18" width="5.85546875" style="1" bestFit="1" customWidth="1"/>
    <col min="19" max="20" width="9.140625" style="1"/>
    <col min="21" max="21" width="17.85546875" style="1" bestFit="1" customWidth="1"/>
    <col min="22" max="22" width="15.28515625" style="1" bestFit="1" customWidth="1"/>
    <col min="23" max="23" width="10.140625" style="1" bestFit="1" customWidth="1"/>
    <col min="24" max="16384" width="9.140625" style="1"/>
  </cols>
  <sheetData>
    <row r="3" spans="1:26" s="12" customFormat="1"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4</v>
      </c>
      <c r="J3" s="13" t="s">
        <v>7</v>
      </c>
      <c r="K3" s="13" t="s">
        <v>8</v>
      </c>
      <c r="L3" s="13" t="s">
        <v>4</v>
      </c>
      <c r="M3" s="13" t="s">
        <v>9</v>
      </c>
      <c r="N3" s="13" t="s">
        <v>4</v>
      </c>
      <c r="O3" s="13" t="s">
        <v>10</v>
      </c>
      <c r="P3" s="13" t="s">
        <v>4</v>
      </c>
      <c r="Q3" s="13" t="s">
        <v>11</v>
      </c>
      <c r="R3" s="13" t="s">
        <v>4</v>
      </c>
      <c r="S3" s="13" t="s">
        <v>12</v>
      </c>
      <c r="U3" s="10" t="s">
        <v>13</v>
      </c>
      <c r="V3" s="9"/>
      <c r="W3" s="1"/>
      <c r="X3" s="1"/>
      <c r="Y3" s="1"/>
      <c r="Z3" s="1"/>
    </row>
    <row r="4" spans="1:26">
      <c r="A4" s="1">
        <v>1</v>
      </c>
      <c r="B4" s="3" t="s">
        <v>14</v>
      </c>
      <c r="C4" s="3">
        <v>1995</v>
      </c>
      <c r="D4" s="3">
        <v>75.2</v>
      </c>
      <c r="E4" s="4">
        <v>0.43055555555555558</v>
      </c>
      <c r="F4" s="3">
        <v>1</v>
      </c>
      <c r="G4" s="3">
        <f t="shared" ref="G4:G10" si="0">SUM(H4-D4)</f>
        <v>59.8</v>
      </c>
      <c r="H4" s="3">
        <v>135</v>
      </c>
      <c r="I4" s="3">
        <v>2</v>
      </c>
      <c r="J4" s="3">
        <f t="shared" ref="J4:J10" si="1">SUM(K4-D4)</f>
        <v>34.799999999999997</v>
      </c>
      <c r="K4" s="3">
        <v>110</v>
      </c>
      <c r="L4" s="3">
        <v>1</v>
      </c>
      <c r="M4" s="3">
        <v>94</v>
      </c>
      <c r="N4" s="3">
        <v>1</v>
      </c>
      <c r="O4" s="3">
        <v>95</v>
      </c>
      <c r="P4" s="3">
        <v>1</v>
      </c>
      <c r="Q4" s="3">
        <f t="shared" ref="Q4:Q10" si="2">SUM(F4,I4,L4,N4,P4)</f>
        <v>6</v>
      </c>
      <c r="R4" s="3">
        <v>1</v>
      </c>
      <c r="S4" s="3" t="s">
        <v>15</v>
      </c>
      <c r="U4" s="11" t="s">
        <v>16</v>
      </c>
      <c r="V4" s="13" t="s">
        <v>17</v>
      </c>
      <c r="W4" s="13" t="s">
        <v>18</v>
      </c>
    </row>
    <row r="5" spans="1:26">
      <c r="A5" s="1">
        <v>2</v>
      </c>
      <c r="B5" s="3" t="s">
        <v>19</v>
      </c>
      <c r="C5" s="3">
        <v>1990</v>
      </c>
      <c r="D5" s="3">
        <v>81.3</v>
      </c>
      <c r="E5" s="4">
        <v>0.4993055555555555</v>
      </c>
      <c r="F5" s="3">
        <v>5</v>
      </c>
      <c r="G5" s="3">
        <f t="shared" si="0"/>
        <v>53.7</v>
      </c>
      <c r="H5" s="3">
        <v>135</v>
      </c>
      <c r="I5" s="3">
        <v>3</v>
      </c>
      <c r="J5" s="3">
        <f t="shared" si="1"/>
        <v>33.700000000000003</v>
      </c>
      <c r="K5" s="3">
        <v>115</v>
      </c>
      <c r="L5" s="3">
        <v>3</v>
      </c>
      <c r="M5" s="3">
        <v>91</v>
      </c>
      <c r="N5" s="3">
        <v>2</v>
      </c>
      <c r="O5" s="3">
        <v>89</v>
      </c>
      <c r="P5" s="3">
        <v>2</v>
      </c>
      <c r="Q5" s="3">
        <f t="shared" si="2"/>
        <v>15</v>
      </c>
      <c r="R5" s="3">
        <v>2</v>
      </c>
      <c r="S5" s="3" t="s">
        <v>20</v>
      </c>
      <c r="U5" s="8" t="s">
        <v>14</v>
      </c>
      <c r="V5" s="3">
        <f t="shared" ref="V5:V11" si="3">SUM(M4+O4)</f>
        <v>189</v>
      </c>
      <c r="W5" s="16">
        <f t="shared" ref="W5:W11" si="4">SUM(V5/D4)</f>
        <v>2.5132978723404253</v>
      </c>
    </row>
    <row r="6" spans="1:26">
      <c r="A6" s="1">
        <v>3</v>
      </c>
      <c r="B6" s="3" t="s">
        <v>21</v>
      </c>
      <c r="C6" s="3">
        <v>1996</v>
      </c>
      <c r="D6" s="3">
        <v>82.2</v>
      </c>
      <c r="E6" s="4">
        <v>0.48680555555555555</v>
      </c>
      <c r="F6" s="3">
        <v>4</v>
      </c>
      <c r="G6" s="3">
        <f t="shared" si="0"/>
        <v>67.8</v>
      </c>
      <c r="H6" s="3">
        <v>150</v>
      </c>
      <c r="I6" s="3">
        <v>1</v>
      </c>
      <c r="J6" s="3">
        <f t="shared" si="1"/>
        <v>27.799999999999997</v>
      </c>
      <c r="K6" s="3">
        <v>110</v>
      </c>
      <c r="L6" s="3">
        <v>4</v>
      </c>
      <c r="M6" s="3">
        <v>89</v>
      </c>
      <c r="N6" s="3">
        <v>3</v>
      </c>
      <c r="O6" s="3">
        <v>59</v>
      </c>
      <c r="P6" s="3">
        <v>6</v>
      </c>
      <c r="Q6" s="3">
        <f t="shared" si="2"/>
        <v>18</v>
      </c>
      <c r="R6" s="3">
        <v>3</v>
      </c>
      <c r="S6" s="3" t="s">
        <v>22</v>
      </c>
      <c r="U6" s="3" t="s">
        <v>19</v>
      </c>
      <c r="V6" s="3">
        <f t="shared" si="3"/>
        <v>180</v>
      </c>
      <c r="W6" s="16">
        <f t="shared" si="4"/>
        <v>2.2140221402214024</v>
      </c>
    </row>
    <row r="7" spans="1:26">
      <c r="A7" s="1">
        <v>4</v>
      </c>
      <c r="B7" s="3" t="s">
        <v>23</v>
      </c>
      <c r="C7" s="3">
        <v>1993</v>
      </c>
      <c r="D7" s="3">
        <v>92.8</v>
      </c>
      <c r="E7" s="4">
        <v>0.47013888888888888</v>
      </c>
      <c r="F7" s="3">
        <v>3</v>
      </c>
      <c r="G7" s="3">
        <f t="shared" si="0"/>
        <v>32.200000000000003</v>
      </c>
      <c r="H7" s="3">
        <v>125</v>
      </c>
      <c r="I7" s="3">
        <v>5</v>
      </c>
      <c r="J7" s="3">
        <f t="shared" si="1"/>
        <v>12.200000000000003</v>
      </c>
      <c r="K7" s="3">
        <v>105</v>
      </c>
      <c r="L7" s="3">
        <v>7</v>
      </c>
      <c r="M7" s="3">
        <v>76</v>
      </c>
      <c r="N7" s="3">
        <v>4</v>
      </c>
      <c r="O7" s="3">
        <v>83</v>
      </c>
      <c r="P7" s="3">
        <v>3</v>
      </c>
      <c r="Q7" s="3">
        <f t="shared" si="2"/>
        <v>22</v>
      </c>
      <c r="R7" s="3">
        <v>4</v>
      </c>
      <c r="S7" s="3" t="s">
        <v>20</v>
      </c>
      <c r="U7" s="3" t="s">
        <v>21</v>
      </c>
      <c r="V7" s="3">
        <f t="shared" si="3"/>
        <v>148</v>
      </c>
      <c r="W7" s="16">
        <f t="shared" si="4"/>
        <v>1.8004866180048662</v>
      </c>
    </row>
    <row r="8" spans="1:26">
      <c r="A8" s="1">
        <v>5</v>
      </c>
      <c r="B8" s="3" t="s">
        <v>24</v>
      </c>
      <c r="C8" s="3">
        <v>1998</v>
      </c>
      <c r="D8" s="3">
        <v>76.2</v>
      </c>
      <c r="E8" s="4">
        <v>0.56180555555555556</v>
      </c>
      <c r="F8" s="3">
        <v>7</v>
      </c>
      <c r="G8" s="3">
        <f t="shared" si="0"/>
        <v>43.8</v>
      </c>
      <c r="H8" s="3">
        <v>120</v>
      </c>
      <c r="I8" s="3">
        <v>4</v>
      </c>
      <c r="J8" s="3">
        <f t="shared" si="1"/>
        <v>33.799999999999997</v>
      </c>
      <c r="K8" s="3">
        <v>110</v>
      </c>
      <c r="L8" s="3">
        <v>2</v>
      </c>
      <c r="M8" s="3">
        <v>60</v>
      </c>
      <c r="N8" s="3">
        <v>6</v>
      </c>
      <c r="O8" s="3">
        <v>75</v>
      </c>
      <c r="P8" s="3">
        <v>4</v>
      </c>
      <c r="Q8" s="3">
        <f t="shared" si="2"/>
        <v>23</v>
      </c>
      <c r="R8" s="3">
        <v>5</v>
      </c>
      <c r="S8" s="3" t="s">
        <v>20</v>
      </c>
      <c r="U8" s="3" t="s">
        <v>25</v>
      </c>
      <c r="V8" s="3">
        <f t="shared" si="3"/>
        <v>159</v>
      </c>
      <c r="W8" s="16">
        <f t="shared" si="4"/>
        <v>1.7133620689655173</v>
      </c>
    </row>
    <row r="9" spans="1:26">
      <c r="A9" s="1">
        <v>6</v>
      </c>
      <c r="B9" s="3" t="s">
        <v>25</v>
      </c>
      <c r="C9" s="3">
        <v>1995</v>
      </c>
      <c r="D9" s="3">
        <v>73.8</v>
      </c>
      <c r="E9" s="4">
        <v>0.43541666666666662</v>
      </c>
      <c r="F9" s="3">
        <v>2</v>
      </c>
      <c r="G9" s="3">
        <f t="shared" si="0"/>
        <v>28.700000000000003</v>
      </c>
      <c r="H9" s="3">
        <v>102.5</v>
      </c>
      <c r="I9" s="3">
        <v>6</v>
      </c>
      <c r="J9" s="3">
        <f t="shared" si="1"/>
        <v>18.700000000000003</v>
      </c>
      <c r="K9" s="3">
        <v>92.5</v>
      </c>
      <c r="L9" s="3">
        <v>6</v>
      </c>
      <c r="M9" s="3">
        <v>64</v>
      </c>
      <c r="N9" s="3">
        <v>5</v>
      </c>
      <c r="O9" s="3">
        <v>65</v>
      </c>
      <c r="P9" s="3">
        <v>5</v>
      </c>
      <c r="Q9" s="3">
        <f t="shared" si="2"/>
        <v>24</v>
      </c>
      <c r="R9" s="3">
        <v>6</v>
      </c>
      <c r="S9" s="3" t="s">
        <v>15</v>
      </c>
      <c r="U9" s="3" t="s">
        <v>24</v>
      </c>
      <c r="V9" s="3">
        <f t="shared" si="3"/>
        <v>135</v>
      </c>
      <c r="W9" s="16">
        <f t="shared" si="4"/>
        <v>1.7716535433070866</v>
      </c>
    </row>
    <row r="10" spans="1:26">
      <c r="A10" s="1">
        <v>7</v>
      </c>
      <c r="B10" s="3" t="s">
        <v>26</v>
      </c>
      <c r="C10" s="3">
        <v>1996</v>
      </c>
      <c r="D10" s="3">
        <v>74.400000000000006</v>
      </c>
      <c r="E10" s="4">
        <v>0.51527777777777783</v>
      </c>
      <c r="F10" s="3">
        <v>6</v>
      </c>
      <c r="G10" s="3">
        <f t="shared" si="0"/>
        <v>28.099999999999994</v>
      </c>
      <c r="H10" s="3">
        <v>102.5</v>
      </c>
      <c r="I10" s="3">
        <v>7</v>
      </c>
      <c r="J10" s="3">
        <f t="shared" si="1"/>
        <v>23.099999999999994</v>
      </c>
      <c r="K10" s="3">
        <v>97.5</v>
      </c>
      <c r="L10" s="3">
        <v>5</v>
      </c>
      <c r="M10" s="3">
        <v>45</v>
      </c>
      <c r="N10" s="3">
        <v>7</v>
      </c>
      <c r="O10" s="3">
        <v>58</v>
      </c>
      <c r="P10" s="3">
        <v>7</v>
      </c>
      <c r="Q10" s="3">
        <f t="shared" si="2"/>
        <v>32</v>
      </c>
      <c r="R10" s="3">
        <v>7</v>
      </c>
      <c r="S10" s="3" t="s">
        <v>27</v>
      </c>
      <c r="U10" s="3" t="s">
        <v>26</v>
      </c>
      <c r="V10" s="3">
        <f t="shared" si="3"/>
        <v>129</v>
      </c>
      <c r="W10" s="16">
        <f t="shared" si="4"/>
        <v>1.7479674796747968</v>
      </c>
    </row>
    <row r="11" spans="1:26">
      <c r="U11" s="3" t="s">
        <v>23</v>
      </c>
      <c r="V11" s="3">
        <f t="shared" si="3"/>
        <v>103</v>
      </c>
      <c r="W11" s="16">
        <f t="shared" si="4"/>
        <v>1.3844086021505375</v>
      </c>
    </row>
    <row r="12" spans="1:26">
      <c r="U12" s="3" t="s">
        <v>28</v>
      </c>
      <c r="V12" s="3">
        <f>SUM(M14+O14)</f>
        <v>116</v>
      </c>
      <c r="W12" s="16">
        <f>SUM(V12/D14)</f>
        <v>1.7210682492581602</v>
      </c>
    </row>
    <row r="13" spans="1:26" s="12" customFormat="1">
      <c r="B13" s="13" t="s">
        <v>29</v>
      </c>
      <c r="C13" s="13" t="s">
        <v>1</v>
      </c>
      <c r="D13" s="13" t="s">
        <v>2</v>
      </c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4</v>
      </c>
      <c r="J13" s="13" t="s">
        <v>7</v>
      </c>
      <c r="K13" s="13" t="s">
        <v>8</v>
      </c>
      <c r="L13" s="13" t="s">
        <v>4</v>
      </c>
      <c r="M13" s="13" t="s">
        <v>9</v>
      </c>
      <c r="N13" s="13" t="s">
        <v>4</v>
      </c>
      <c r="O13" s="13" t="s">
        <v>10</v>
      </c>
      <c r="P13" s="13" t="s">
        <v>4</v>
      </c>
      <c r="Q13" s="13" t="s">
        <v>11</v>
      </c>
      <c r="R13" s="13" t="s">
        <v>4</v>
      </c>
      <c r="S13" s="13" t="s">
        <v>12</v>
      </c>
      <c r="U13" s="3" t="s">
        <v>30</v>
      </c>
      <c r="V13" s="3">
        <f>SUM(M15+O15)</f>
        <v>106</v>
      </c>
      <c r="W13" s="16">
        <f>SUM(V13/D15)</f>
        <v>1.2155963302752293</v>
      </c>
    </row>
    <row r="14" spans="1:26">
      <c r="A14" s="1">
        <v>1</v>
      </c>
      <c r="B14" s="3" t="s">
        <v>28</v>
      </c>
      <c r="C14" s="3">
        <v>1998</v>
      </c>
      <c r="D14" s="3">
        <v>67.400000000000006</v>
      </c>
      <c r="E14" s="4">
        <v>0.56597222222222221</v>
      </c>
      <c r="F14" s="3">
        <v>1</v>
      </c>
      <c r="G14" s="3">
        <f>SUM(H14-D14)</f>
        <v>10.099999999999994</v>
      </c>
      <c r="H14" s="3">
        <v>77.5</v>
      </c>
      <c r="I14" s="3">
        <v>1</v>
      </c>
      <c r="J14" s="3">
        <f>SUM(K14-D14)</f>
        <v>7.5999999999999943</v>
      </c>
      <c r="K14" s="3">
        <v>75</v>
      </c>
      <c r="L14" s="3">
        <v>1</v>
      </c>
      <c r="M14" s="3">
        <v>52</v>
      </c>
      <c r="N14" s="3">
        <v>1</v>
      </c>
      <c r="O14" s="3">
        <v>64</v>
      </c>
      <c r="P14" s="3">
        <v>1</v>
      </c>
      <c r="Q14" s="3">
        <f>SUM(F14,I14,L14,N14,P14)</f>
        <v>5</v>
      </c>
      <c r="R14" s="3">
        <v>1</v>
      </c>
      <c r="S14" s="3" t="s">
        <v>15</v>
      </c>
    </row>
    <row r="15" spans="1:26">
      <c r="A15" s="1">
        <v>2</v>
      </c>
      <c r="B15" s="3" t="s">
        <v>30</v>
      </c>
      <c r="C15" s="3">
        <v>1992</v>
      </c>
      <c r="D15" s="3">
        <v>87.2</v>
      </c>
      <c r="E15" s="4">
        <v>0.65416666666666667</v>
      </c>
      <c r="F15" s="3">
        <v>2</v>
      </c>
      <c r="G15" s="3">
        <f>SUM(H15-D15)</f>
        <v>-7.2000000000000028</v>
      </c>
      <c r="H15" s="3">
        <v>80</v>
      </c>
      <c r="I15" s="3">
        <v>2</v>
      </c>
      <c r="J15" s="3">
        <f>SUM(K15-D15)</f>
        <v>-7.2000000000000028</v>
      </c>
      <c r="K15" s="3">
        <v>80</v>
      </c>
      <c r="L15" s="3">
        <v>2</v>
      </c>
      <c r="M15" s="3">
        <v>52</v>
      </c>
      <c r="N15" s="3">
        <v>1</v>
      </c>
      <c r="O15" s="3">
        <v>54</v>
      </c>
      <c r="P15" s="3">
        <v>2</v>
      </c>
      <c r="Q15" s="3">
        <f>SUM(F15,I15,L15,N15,P15)</f>
        <v>9</v>
      </c>
      <c r="R15" s="3">
        <v>2</v>
      </c>
      <c r="S15" s="3" t="s">
        <v>31</v>
      </c>
    </row>
    <row r="29" spans="7:7">
      <c r="G29" s="7"/>
    </row>
  </sheetData>
  <pageMargins left="0.7" right="0.7" top="0.75" bottom="0.75" header="0.3" footer="0.3"/>
  <pageSetup paperSize="9" scale="77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4:S17"/>
  <sheetViews>
    <sheetView zoomScale="85" zoomScaleNormal="85" workbookViewId="0"/>
  </sheetViews>
  <sheetFormatPr defaultRowHeight="15"/>
  <cols>
    <col min="1" max="1" width="9.140625" style="2"/>
    <col min="2" max="2" width="23.85546875" style="2" bestFit="1" customWidth="1"/>
    <col min="3" max="3" width="6.85546875" style="2" bestFit="1" customWidth="1"/>
    <col min="4" max="4" width="5.5703125" style="2" bestFit="1" customWidth="1"/>
    <col min="5" max="5" width="6.7109375" style="2" bestFit="1" customWidth="1"/>
    <col min="6" max="6" width="5.85546875" style="2" bestFit="1" customWidth="1"/>
    <col min="7" max="7" width="10.7109375" style="2" customWidth="1"/>
    <col min="8" max="8" width="12.85546875" style="2" customWidth="1"/>
    <col min="9" max="9" width="5.85546875" style="2" bestFit="1" customWidth="1"/>
    <col min="10" max="10" width="12.5703125" style="2" customWidth="1"/>
    <col min="11" max="11" width="8.5703125" style="2" customWidth="1"/>
    <col min="12" max="12" width="5.85546875" style="2" bestFit="1" customWidth="1"/>
    <col min="13" max="13" width="9.140625" style="2"/>
    <col min="14" max="14" width="5.85546875" style="2" bestFit="1" customWidth="1"/>
    <col min="15" max="15" width="9.140625" style="2"/>
    <col min="16" max="16" width="5.85546875" style="2" bestFit="1" customWidth="1"/>
    <col min="17" max="17" width="7.140625" style="2" bestFit="1" customWidth="1"/>
    <col min="18" max="18" width="5.85546875" style="2" bestFit="1" customWidth="1"/>
    <col min="19" max="16384" width="9.140625" style="2"/>
  </cols>
  <sheetData>
    <row r="4" spans="1:19" s="14" customFormat="1">
      <c r="B4" s="15" t="s">
        <v>32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33</v>
      </c>
      <c r="H4" s="15" t="s">
        <v>6</v>
      </c>
      <c r="I4" s="15" t="s">
        <v>4</v>
      </c>
      <c r="J4" s="15" t="s">
        <v>7</v>
      </c>
      <c r="K4" s="15" t="s">
        <v>8</v>
      </c>
      <c r="L4" s="15" t="s">
        <v>4</v>
      </c>
      <c r="M4" s="15" t="s">
        <v>34</v>
      </c>
      <c r="N4" s="15" t="s">
        <v>4</v>
      </c>
      <c r="O4" s="15" t="s">
        <v>35</v>
      </c>
      <c r="P4" s="15" t="s">
        <v>4</v>
      </c>
      <c r="Q4" s="15" t="s">
        <v>11</v>
      </c>
      <c r="R4" s="15" t="s">
        <v>4</v>
      </c>
      <c r="S4" s="15" t="s">
        <v>12</v>
      </c>
    </row>
    <row r="5" spans="1:19">
      <c r="A5" s="2">
        <v>1</v>
      </c>
      <c r="B5" s="5" t="s">
        <v>36</v>
      </c>
      <c r="C5" s="5">
        <v>1999</v>
      </c>
      <c r="D5" s="5">
        <v>86.1</v>
      </c>
      <c r="E5" s="6">
        <v>0.46666666666666662</v>
      </c>
      <c r="F5" s="5">
        <v>1</v>
      </c>
      <c r="G5" s="5">
        <f>SUM(H5-D5)</f>
        <v>23.900000000000006</v>
      </c>
      <c r="H5" s="5">
        <v>110</v>
      </c>
      <c r="I5" s="5">
        <v>1</v>
      </c>
      <c r="J5" s="5">
        <f>SUM(K5-D5)</f>
        <v>-1.0999999999999943</v>
      </c>
      <c r="K5" s="5">
        <v>85</v>
      </c>
      <c r="L5" s="5">
        <v>4</v>
      </c>
      <c r="M5" s="5">
        <v>140</v>
      </c>
      <c r="N5" s="5">
        <v>1</v>
      </c>
      <c r="O5" s="5">
        <v>76</v>
      </c>
      <c r="P5" s="5">
        <v>2</v>
      </c>
      <c r="Q5" s="5">
        <f>SUM(F5,I5,L5,N5,P5)</f>
        <v>9</v>
      </c>
      <c r="R5" s="5">
        <v>1</v>
      </c>
      <c r="S5" s="5" t="s">
        <v>27</v>
      </c>
    </row>
    <row r="6" spans="1:19">
      <c r="A6" s="2">
        <v>2</v>
      </c>
      <c r="B6" s="5" t="s">
        <v>37</v>
      </c>
      <c r="C6" s="5">
        <v>2000</v>
      </c>
      <c r="D6" s="5">
        <v>95.8</v>
      </c>
      <c r="E6" s="6">
        <v>0.6118055555555556</v>
      </c>
      <c r="F6" s="5">
        <v>5</v>
      </c>
      <c r="G6" s="5">
        <f>SUM(H6-D6)</f>
        <v>9.2000000000000028</v>
      </c>
      <c r="H6" s="5">
        <v>105</v>
      </c>
      <c r="I6" s="5">
        <v>2</v>
      </c>
      <c r="J6" s="5">
        <f>SUM(K6-D6)</f>
        <v>4.2000000000000028</v>
      </c>
      <c r="K6" s="5">
        <v>100</v>
      </c>
      <c r="L6" s="5">
        <v>2</v>
      </c>
      <c r="M6" s="5">
        <v>120</v>
      </c>
      <c r="N6" s="5">
        <v>2</v>
      </c>
      <c r="O6" s="5">
        <v>82</v>
      </c>
      <c r="P6" s="5">
        <v>1</v>
      </c>
      <c r="Q6" s="5">
        <f>SUM(F6,I6,L6,N6,P6)</f>
        <v>12</v>
      </c>
      <c r="R6" s="5">
        <v>2</v>
      </c>
      <c r="S6" s="5" t="s">
        <v>15</v>
      </c>
    </row>
    <row r="7" spans="1:19">
      <c r="A7" s="2">
        <v>3</v>
      </c>
      <c r="B7" s="5" t="s">
        <v>38</v>
      </c>
      <c r="C7" s="5">
        <v>2000</v>
      </c>
      <c r="D7" s="5">
        <v>62.5</v>
      </c>
      <c r="E7" s="6">
        <v>0.52361111111111114</v>
      </c>
      <c r="F7" s="5">
        <v>2</v>
      </c>
      <c r="G7" s="5">
        <f>SUM(H7-D7)</f>
        <v>7.5</v>
      </c>
      <c r="H7" s="5">
        <v>70</v>
      </c>
      <c r="I7" s="5">
        <v>3</v>
      </c>
      <c r="J7" s="5">
        <f>SUM(K7-D7)</f>
        <v>5</v>
      </c>
      <c r="K7" s="5">
        <v>67.5</v>
      </c>
      <c r="L7" s="5">
        <v>1</v>
      </c>
      <c r="M7" s="5">
        <v>60</v>
      </c>
      <c r="N7" s="5">
        <v>3</v>
      </c>
      <c r="O7" s="5">
        <v>30</v>
      </c>
      <c r="P7" s="5">
        <v>4</v>
      </c>
      <c r="Q7" s="5">
        <f>SUM(F7,I7,L7,N7,P7)</f>
        <v>13</v>
      </c>
      <c r="R7" s="5">
        <v>3</v>
      </c>
      <c r="S7" s="5" t="s">
        <v>39</v>
      </c>
    </row>
    <row r="8" spans="1:19">
      <c r="A8" s="2">
        <v>4</v>
      </c>
      <c r="B8" s="5" t="s">
        <v>40</v>
      </c>
      <c r="C8" s="5">
        <v>2000</v>
      </c>
      <c r="D8" s="5">
        <v>64.5</v>
      </c>
      <c r="E8" s="6">
        <v>0.54722222222222217</v>
      </c>
      <c r="F8" s="5">
        <v>4</v>
      </c>
      <c r="G8" s="5">
        <f>SUM(H8-D8)</f>
        <v>-4.5</v>
      </c>
      <c r="H8" s="5">
        <v>60</v>
      </c>
      <c r="I8" s="5">
        <v>4</v>
      </c>
      <c r="J8" s="5">
        <f>SUM(K8-D8)</f>
        <v>0.5</v>
      </c>
      <c r="K8" s="5">
        <v>65</v>
      </c>
      <c r="L8" s="5">
        <v>3</v>
      </c>
      <c r="M8" s="5">
        <v>37</v>
      </c>
      <c r="N8" s="5">
        <v>5</v>
      </c>
      <c r="O8" s="5">
        <v>32</v>
      </c>
      <c r="P8" s="5">
        <v>3</v>
      </c>
      <c r="Q8" s="5">
        <f>SUM(F8,I8,L8,N8,P8)</f>
        <v>19</v>
      </c>
      <c r="R8" s="5">
        <v>4</v>
      </c>
      <c r="S8" s="5" t="s">
        <v>27</v>
      </c>
    </row>
    <row r="9" spans="1:19">
      <c r="A9" s="2">
        <v>5</v>
      </c>
      <c r="B9" s="5" t="s">
        <v>41</v>
      </c>
      <c r="C9" s="5">
        <v>2000</v>
      </c>
      <c r="D9" s="5">
        <v>62.2</v>
      </c>
      <c r="E9" s="6">
        <v>0.53263888888888888</v>
      </c>
      <c r="F9" s="5">
        <v>3</v>
      </c>
      <c r="G9" s="5">
        <f>SUM(H9-D9)</f>
        <v>-4.7000000000000028</v>
      </c>
      <c r="H9" s="5">
        <v>57.5</v>
      </c>
      <c r="I9" s="5">
        <v>5</v>
      </c>
      <c r="J9" s="5">
        <f>SUM(K9-D9)</f>
        <v>-2.2000000000000028</v>
      </c>
      <c r="K9" s="5">
        <v>60</v>
      </c>
      <c r="L9" s="5">
        <v>5</v>
      </c>
      <c r="M9" s="5">
        <v>41</v>
      </c>
      <c r="N9" s="5">
        <v>4</v>
      </c>
      <c r="O9" s="5">
        <v>26</v>
      </c>
      <c r="P9" s="5">
        <v>5</v>
      </c>
      <c r="Q9" s="5">
        <f>SUM(F9,I9,L9,N9,P9)</f>
        <v>22</v>
      </c>
      <c r="R9" s="5">
        <v>5</v>
      </c>
      <c r="S9" s="5" t="s">
        <v>22</v>
      </c>
    </row>
    <row r="14" spans="1:19" s="14" customFormat="1">
      <c r="B14" s="15" t="s">
        <v>42</v>
      </c>
      <c r="C14" s="15" t="s">
        <v>1</v>
      </c>
      <c r="D14" s="15" t="s">
        <v>2</v>
      </c>
      <c r="E14" s="15" t="s">
        <v>3</v>
      </c>
      <c r="F14" s="15" t="s">
        <v>4</v>
      </c>
      <c r="G14" s="15" t="s">
        <v>5</v>
      </c>
      <c r="H14" s="15" t="s">
        <v>6</v>
      </c>
      <c r="I14" s="15" t="s">
        <v>4</v>
      </c>
      <c r="J14" s="15" t="s">
        <v>7</v>
      </c>
      <c r="K14" s="15" t="s">
        <v>8</v>
      </c>
      <c r="L14" s="15" t="s">
        <v>4</v>
      </c>
      <c r="M14" s="15" t="s">
        <v>9</v>
      </c>
      <c r="N14" s="15" t="s">
        <v>4</v>
      </c>
      <c r="O14" s="15" t="s">
        <v>10</v>
      </c>
      <c r="P14" s="15" t="s">
        <v>4</v>
      </c>
      <c r="Q14" s="15" t="s">
        <v>11</v>
      </c>
      <c r="R14" s="15" t="s">
        <v>4</v>
      </c>
      <c r="S14" s="15" t="s">
        <v>12</v>
      </c>
    </row>
    <row r="15" spans="1:19">
      <c r="A15" s="2">
        <v>1</v>
      </c>
      <c r="B15" s="5" t="s">
        <v>43</v>
      </c>
      <c r="C15" s="5">
        <v>2000</v>
      </c>
      <c r="D15" s="5">
        <v>71.2</v>
      </c>
      <c r="E15" s="6">
        <v>0.64444444444444449</v>
      </c>
      <c r="F15" s="5">
        <v>1</v>
      </c>
      <c r="G15" s="5">
        <f>SUM(H15-D15)</f>
        <v>-31.200000000000003</v>
      </c>
      <c r="H15" s="5">
        <v>40</v>
      </c>
      <c r="I15" s="5">
        <v>2</v>
      </c>
      <c r="J15" s="5">
        <f>SUM(K15-D15)</f>
        <v>-21.200000000000003</v>
      </c>
      <c r="K15" s="5">
        <v>50</v>
      </c>
      <c r="L15" s="5">
        <v>2</v>
      </c>
      <c r="M15" s="5">
        <v>59</v>
      </c>
      <c r="N15" s="5">
        <v>1</v>
      </c>
      <c r="O15" s="5">
        <v>52</v>
      </c>
      <c r="P15" s="5">
        <v>1</v>
      </c>
      <c r="Q15" s="5">
        <f>SUM(F15,I15,L15,N15,P15)</f>
        <v>7</v>
      </c>
      <c r="R15" s="5">
        <v>1</v>
      </c>
      <c r="S15" s="5" t="s">
        <v>15</v>
      </c>
    </row>
    <row r="16" spans="1:19">
      <c r="A16" s="2">
        <v>2</v>
      </c>
      <c r="B16" s="5" t="s">
        <v>44</v>
      </c>
      <c r="C16" s="5">
        <v>2000</v>
      </c>
      <c r="D16" s="5">
        <v>66.5</v>
      </c>
      <c r="E16" s="6">
        <v>0.65208333333333335</v>
      </c>
      <c r="F16" s="5">
        <v>2</v>
      </c>
      <c r="G16" s="5">
        <f>SUM(H16-D16)</f>
        <v>-19</v>
      </c>
      <c r="H16" s="5">
        <v>47.5</v>
      </c>
      <c r="I16" s="5">
        <v>1</v>
      </c>
      <c r="J16" s="5">
        <f>SUM(K16-D16)</f>
        <v>-16.5</v>
      </c>
      <c r="K16" s="5">
        <v>50</v>
      </c>
      <c r="L16" s="5">
        <v>1</v>
      </c>
      <c r="M16" s="5">
        <v>56</v>
      </c>
      <c r="N16" s="5">
        <v>2</v>
      </c>
      <c r="O16" s="5">
        <v>42</v>
      </c>
      <c r="P16" s="5">
        <v>2</v>
      </c>
      <c r="Q16" s="5">
        <f>SUM(F16,I16,L16,N16,P16)</f>
        <v>8</v>
      </c>
      <c r="R16" s="5">
        <v>2</v>
      </c>
      <c r="S16" s="5" t="s">
        <v>15</v>
      </c>
    </row>
    <row r="17" spans="1:19">
      <c r="A17" s="2">
        <v>3</v>
      </c>
      <c r="B17" s="5" t="s">
        <v>45</v>
      </c>
      <c r="C17" s="5">
        <v>2000</v>
      </c>
      <c r="D17" s="5">
        <v>65.2</v>
      </c>
      <c r="E17" s="6">
        <v>0.82430555555555562</v>
      </c>
      <c r="F17" s="5">
        <v>3</v>
      </c>
      <c r="G17" s="5">
        <f>SUM(H17-D17)</f>
        <v>-32.700000000000003</v>
      </c>
      <c r="H17" s="5">
        <v>32.5</v>
      </c>
      <c r="I17" s="5">
        <v>3</v>
      </c>
      <c r="J17" s="5">
        <f>SUM(K17-D17)</f>
        <v>-25.200000000000003</v>
      </c>
      <c r="K17" s="5">
        <v>40</v>
      </c>
      <c r="L17" s="5">
        <v>3</v>
      </c>
      <c r="M17" s="5">
        <v>13</v>
      </c>
      <c r="N17" s="5">
        <v>3</v>
      </c>
      <c r="O17" s="5">
        <v>24</v>
      </c>
      <c r="P17" s="5">
        <v>3</v>
      </c>
      <c r="Q17" s="5">
        <f>SUM(F17,I17,L17,N17,P17)</f>
        <v>15</v>
      </c>
      <c r="R17" s="5">
        <v>3</v>
      </c>
      <c r="S17" s="5" t="s">
        <v>39</v>
      </c>
    </row>
  </sheetData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S24"/>
  <sheetViews>
    <sheetView zoomScale="85" zoomScaleNormal="85" workbookViewId="0">
      <selection activeCell="Q8" sqref="Q8"/>
    </sheetView>
  </sheetViews>
  <sheetFormatPr defaultRowHeight="15"/>
  <cols>
    <col min="1" max="1" width="9.140625" style="1"/>
    <col min="2" max="2" width="22.28515625" style="1" customWidth="1"/>
    <col min="3" max="6" width="9.140625" style="1"/>
    <col min="7" max="7" width="16.7109375" style="1" customWidth="1"/>
    <col min="8" max="8" width="16.5703125" style="1" customWidth="1"/>
    <col min="9" max="9" width="9.140625" style="1"/>
    <col min="10" max="10" width="12.28515625" style="1" bestFit="1" customWidth="1"/>
    <col min="11" max="16384" width="9.140625" style="1"/>
  </cols>
  <sheetData>
    <row r="3" spans="1:19" s="12" customFormat="1">
      <c r="B3" s="13" t="s">
        <v>46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4</v>
      </c>
      <c r="J3" s="13" t="s">
        <v>47</v>
      </c>
      <c r="K3" s="13" t="s">
        <v>8</v>
      </c>
      <c r="L3" s="13" t="s">
        <v>4</v>
      </c>
      <c r="M3" s="13" t="s">
        <v>48</v>
      </c>
      <c r="N3" s="13" t="s">
        <v>4</v>
      </c>
      <c r="O3" s="13" t="s">
        <v>35</v>
      </c>
      <c r="P3" s="13" t="s">
        <v>4</v>
      </c>
      <c r="Q3" s="13" t="s">
        <v>11</v>
      </c>
      <c r="R3" s="13" t="s">
        <v>4</v>
      </c>
      <c r="S3" s="13" t="s">
        <v>12</v>
      </c>
    </row>
    <row r="4" spans="1:19">
      <c r="A4" s="1">
        <v>1</v>
      </c>
      <c r="B4" s="3" t="s">
        <v>49</v>
      </c>
      <c r="C4" s="3">
        <v>2001</v>
      </c>
      <c r="D4" s="3">
        <v>68.3</v>
      </c>
      <c r="E4" s="4">
        <v>0.44027777777777777</v>
      </c>
      <c r="F4" s="3">
        <v>1</v>
      </c>
      <c r="G4" s="3">
        <f>SUM(H4-D4)</f>
        <v>6.7000000000000028</v>
      </c>
      <c r="H4" s="3">
        <v>75</v>
      </c>
      <c r="I4" s="3">
        <v>3</v>
      </c>
      <c r="J4" s="3">
        <f>SUM(K4-D4)</f>
        <v>4.2000000000000028</v>
      </c>
      <c r="K4" s="3">
        <v>72.5</v>
      </c>
      <c r="L4" s="3">
        <v>1</v>
      </c>
      <c r="M4" s="3">
        <v>75</v>
      </c>
      <c r="N4" s="3">
        <v>1</v>
      </c>
      <c r="O4" s="3">
        <v>46</v>
      </c>
      <c r="P4" s="3">
        <v>1</v>
      </c>
      <c r="Q4" s="3">
        <f>SUM(F4,I4,L4,N4,P4)</f>
        <v>7</v>
      </c>
      <c r="R4" s="3">
        <v>1</v>
      </c>
      <c r="S4" s="3" t="s">
        <v>15</v>
      </c>
    </row>
    <row r="5" spans="1:19">
      <c r="A5" s="1">
        <v>2</v>
      </c>
      <c r="B5" s="3" t="s">
        <v>50</v>
      </c>
      <c r="C5" s="3">
        <v>2002</v>
      </c>
      <c r="D5" s="3">
        <v>77.7</v>
      </c>
      <c r="E5" s="4">
        <v>0.50902777777777775</v>
      </c>
      <c r="F5" s="3">
        <v>2</v>
      </c>
      <c r="G5" s="3">
        <f>SUM(H5-D5)</f>
        <v>7.2999999999999972</v>
      </c>
      <c r="H5" s="3">
        <v>85</v>
      </c>
      <c r="I5" s="3">
        <v>2</v>
      </c>
      <c r="J5" s="3">
        <f>SUM(K5-D5)</f>
        <v>-2.7000000000000028</v>
      </c>
      <c r="K5" s="3">
        <v>75</v>
      </c>
      <c r="L5" s="3">
        <v>4</v>
      </c>
      <c r="M5" s="3">
        <v>53</v>
      </c>
      <c r="N5" s="3">
        <v>2</v>
      </c>
      <c r="O5" s="3">
        <v>44</v>
      </c>
      <c r="P5" s="3">
        <v>2</v>
      </c>
      <c r="Q5" s="3">
        <f>SUM(F5,I5,L5,N5,P5)</f>
        <v>12</v>
      </c>
      <c r="R5" s="3">
        <v>2</v>
      </c>
      <c r="S5" s="3" t="s">
        <v>39</v>
      </c>
    </row>
    <row r="6" spans="1:19">
      <c r="A6" s="1">
        <v>3</v>
      </c>
      <c r="B6" s="3" t="s">
        <v>51</v>
      </c>
      <c r="C6" s="3">
        <v>2002</v>
      </c>
      <c r="D6" s="3">
        <v>62.2</v>
      </c>
      <c r="E6" s="4">
        <v>0.53611111111111109</v>
      </c>
      <c r="F6" s="3">
        <v>4</v>
      </c>
      <c r="G6" s="3">
        <f>SUM(H6-D6)</f>
        <v>7.7999999999999972</v>
      </c>
      <c r="H6" s="3">
        <v>70</v>
      </c>
      <c r="I6" s="3">
        <v>1</v>
      </c>
      <c r="J6" s="3">
        <f>SUM(K6-D6)</f>
        <v>-2.2000000000000028</v>
      </c>
      <c r="K6" s="3">
        <v>60</v>
      </c>
      <c r="L6" s="3">
        <v>3</v>
      </c>
      <c r="M6" s="3">
        <v>47</v>
      </c>
      <c r="N6" s="3">
        <v>3</v>
      </c>
      <c r="O6" s="3">
        <v>43</v>
      </c>
      <c r="P6" s="3">
        <v>3</v>
      </c>
      <c r="Q6" s="3">
        <f>SUM(F6,I6,L6,N6,P6)</f>
        <v>14</v>
      </c>
      <c r="R6" s="3">
        <v>3</v>
      </c>
      <c r="S6" s="3" t="s">
        <v>39</v>
      </c>
    </row>
    <row r="7" spans="1:19">
      <c r="A7" s="1">
        <v>4</v>
      </c>
      <c r="B7" s="3" t="s">
        <v>52</v>
      </c>
      <c r="C7" s="3">
        <v>2002</v>
      </c>
      <c r="D7" s="3">
        <v>66</v>
      </c>
      <c r="E7" s="4">
        <v>0.51874999999999993</v>
      </c>
      <c r="F7" s="3">
        <v>3</v>
      </c>
      <c r="G7" s="3">
        <f>SUM(H7-D7)</f>
        <v>-6</v>
      </c>
      <c r="H7" s="3">
        <v>60</v>
      </c>
      <c r="I7" s="3">
        <v>4</v>
      </c>
      <c r="J7" s="3">
        <f>SUM(K7-D7)</f>
        <v>-1</v>
      </c>
      <c r="K7" s="3">
        <v>65</v>
      </c>
      <c r="L7" s="3">
        <v>2</v>
      </c>
      <c r="M7" s="3">
        <v>39</v>
      </c>
      <c r="N7" s="3">
        <v>4</v>
      </c>
      <c r="O7" s="3">
        <v>30</v>
      </c>
      <c r="P7" s="3">
        <v>4</v>
      </c>
      <c r="Q7" s="3">
        <f>SUM(F7,I7,L7,N7,P7)</f>
        <v>17</v>
      </c>
      <c r="R7" s="3">
        <v>4</v>
      </c>
      <c r="S7" s="3" t="s">
        <v>15</v>
      </c>
    </row>
    <row r="8" spans="1:19">
      <c r="A8" s="1">
        <v>5</v>
      </c>
      <c r="B8" s="3" t="s">
        <v>53</v>
      </c>
      <c r="C8" s="3">
        <v>2002</v>
      </c>
      <c r="D8" s="3">
        <v>52</v>
      </c>
      <c r="E8" s="4">
        <v>0.69027777777777777</v>
      </c>
      <c r="F8" s="3">
        <v>5</v>
      </c>
      <c r="G8" s="3">
        <f>SUM(H8-D8)</f>
        <v>-7</v>
      </c>
      <c r="H8" s="3">
        <v>45</v>
      </c>
      <c r="I8" s="3">
        <v>5</v>
      </c>
      <c r="J8" s="3">
        <f>SUM(K8-D8)</f>
        <v>-12</v>
      </c>
      <c r="K8" s="3">
        <v>40</v>
      </c>
      <c r="L8" s="3">
        <v>5</v>
      </c>
      <c r="M8" s="3">
        <v>21</v>
      </c>
      <c r="N8" s="3">
        <v>5</v>
      </c>
      <c r="O8" s="3">
        <v>1</v>
      </c>
      <c r="P8" s="3">
        <v>5</v>
      </c>
      <c r="Q8" s="3">
        <f>SUM(F8,I8,L8,N8,P8)</f>
        <v>25</v>
      </c>
      <c r="R8" s="3">
        <v>5</v>
      </c>
      <c r="S8" s="3" t="s">
        <v>22</v>
      </c>
    </row>
    <row r="14" spans="1:19" s="12" customFormat="1">
      <c r="B14" s="13" t="s">
        <v>54</v>
      </c>
      <c r="C14" s="13" t="s">
        <v>1</v>
      </c>
      <c r="D14" s="13" t="s">
        <v>2</v>
      </c>
      <c r="E14" s="13" t="s">
        <v>3</v>
      </c>
      <c r="F14" s="13" t="s">
        <v>4</v>
      </c>
      <c r="G14" s="13" t="s">
        <v>5</v>
      </c>
      <c r="H14" s="13" t="s">
        <v>6</v>
      </c>
      <c r="I14" s="13" t="s">
        <v>4</v>
      </c>
      <c r="J14" s="13" t="s">
        <v>7</v>
      </c>
      <c r="K14" s="13" t="s">
        <v>8</v>
      </c>
      <c r="L14" s="13" t="s">
        <v>4</v>
      </c>
      <c r="M14" s="13" t="s">
        <v>9</v>
      </c>
      <c r="N14" s="13" t="s">
        <v>4</v>
      </c>
      <c r="O14" s="13" t="s">
        <v>10</v>
      </c>
      <c r="P14" s="13" t="s">
        <v>4</v>
      </c>
      <c r="Q14" s="13" t="s">
        <v>11</v>
      </c>
      <c r="R14" s="13" t="s">
        <v>4</v>
      </c>
      <c r="S14" s="13" t="s">
        <v>12</v>
      </c>
    </row>
    <row r="15" spans="1:19">
      <c r="A15" s="1">
        <v>1</v>
      </c>
      <c r="B15" s="3" t="s">
        <v>55</v>
      </c>
      <c r="C15" s="3">
        <v>2001</v>
      </c>
      <c r="D15" s="3">
        <v>59.6</v>
      </c>
      <c r="E15" s="4">
        <v>0.60416666666666663</v>
      </c>
      <c r="F15" s="3">
        <v>3</v>
      </c>
      <c r="G15" s="3">
        <f t="shared" ref="G15:G24" si="0">SUM(H15-D15)</f>
        <v>-9.6000000000000014</v>
      </c>
      <c r="H15" s="3">
        <v>50</v>
      </c>
      <c r="I15" s="3">
        <v>2</v>
      </c>
      <c r="J15" s="3">
        <f t="shared" ref="J15:J24" si="1">SUM(K15-D15)</f>
        <v>-7.1000000000000014</v>
      </c>
      <c r="K15" s="3">
        <v>52.5</v>
      </c>
      <c r="L15" s="3">
        <v>2</v>
      </c>
      <c r="M15" s="3">
        <v>82</v>
      </c>
      <c r="N15" s="3">
        <v>2</v>
      </c>
      <c r="O15" s="3">
        <v>69</v>
      </c>
      <c r="P15" s="3">
        <v>1</v>
      </c>
      <c r="Q15" s="3">
        <f t="shared" ref="Q15:Q24" si="2">SUM(F15,I15,L15,N15,P15)</f>
        <v>10</v>
      </c>
      <c r="R15" s="3">
        <v>1</v>
      </c>
      <c r="S15" s="3" t="s">
        <v>15</v>
      </c>
    </row>
    <row r="16" spans="1:19">
      <c r="A16" s="1">
        <v>2</v>
      </c>
      <c r="B16" s="3" t="s">
        <v>56</v>
      </c>
      <c r="C16" s="3">
        <v>2002</v>
      </c>
      <c r="D16" s="3">
        <v>60.9</v>
      </c>
      <c r="E16" s="4">
        <v>0.55277777777777781</v>
      </c>
      <c r="F16" s="3">
        <v>1</v>
      </c>
      <c r="G16" s="3">
        <f t="shared" si="0"/>
        <v>-8.3999999999999986</v>
      </c>
      <c r="H16" s="3">
        <v>52.5</v>
      </c>
      <c r="I16" s="3">
        <v>1</v>
      </c>
      <c r="J16" s="3">
        <f t="shared" si="1"/>
        <v>-8.3999999999999986</v>
      </c>
      <c r="K16" s="3">
        <v>52.5</v>
      </c>
      <c r="L16" s="3">
        <v>4</v>
      </c>
      <c r="M16" s="3">
        <v>80</v>
      </c>
      <c r="N16" s="3">
        <v>3</v>
      </c>
      <c r="O16" s="3">
        <v>42</v>
      </c>
      <c r="P16" s="3">
        <v>4</v>
      </c>
      <c r="Q16" s="3">
        <f t="shared" si="2"/>
        <v>13</v>
      </c>
      <c r="R16" s="3">
        <v>2</v>
      </c>
      <c r="S16" s="3" t="s">
        <v>22</v>
      </c>
    </row>
    <row r="17" spans="1:19">
      <c r="A17" s="1">
        <v>3</v>
      </c>
      <c r="B17" s="3" t="s">
        <v>57</v>
      </c>
      <c r="C17" s="3">
        <v>2001</v>
      </c>
      <c r="D17" s="3">
        <v>58.3</v>
      </c>
      <c r="E17" s="4">
        <v>0.55625000000000002</v>
      </c>
      <c r="F17" s="3">
        <v>2</v>
      </c>
      <c r="G17" s="3">
        <f t="shared" si="0"/>
        <v>-18.299999999999997</v>
      </c>
      <c r="H17" s="3">
        <v>40</v>
      </c>
      <c r="I17" s="3">
        <v>6</v>
      </c>
      <c r="J17" s="3">
        <f t="shared" si="1"/>
        <v>-3.2999999999999972</v>
      </c>
      <c r="K17" s="3">
        <v>55</v>
      </c>
      <c r="L17" s="3">
        <v>1</v>
      </c>
      <c r="M17" s="3">
        <v>43</v>
      </c>
      <c r="N17" s="3">
        <v>8</v>
      </c>
      <c r="O17" s="3">
        <v>52</v>
      </c>
      <c r="P17" s="3">
        <v>3</v>
      </c>
      <c r="Q17" s="3">
        <f t="shared" si="2"/>
        <v>20</v>
      </c>
      <c r="R17" s="3">
        <v>3</v>
      </c>
      <c r="S17" s="3" t="s">
        <v>39</v>
      </c>
    </row>
    <row r="18" spans="1:19">
      <c r="A18" s="1">
        <v>4</v>
      </c>
      <c r="B18" s="3" t="s">
        <v>58</v>
      </c>
      <c r="C18" s="3">
        <v>2001</v>
      </c>
      <c r="D18" s="3">
        <v>69</v>
      </c>
      <c r="E18" s="4">
        <v>0.67499999999999993</v>
      </c>
      <c r="F18" s="3">
        <v>5</v>
      </c>
      <c r="G18" s="3">
        <f t="shared" si="0"/>
        <v>-14</v>
      </c>
      <c r="H18" s="3">
        <v>55</v>
      </c>
      <c r="I18" s="3">
        <v>5</v>
      </c>
      <c r="J18" s="3">
        <f t="shared" si="1"/>
        <v>-9</v>
      </c>
      <c r="K18" s="3">
        <v>60</v>
      </c>
      <c r="L18" s="3">
        <v>7</v>
      </c>
      <c r="M18" s="3">
        <v>95</v>
      </c>
      <c r="N18" s="3">
        <v>1</v>
      </c>
      <c r="O18" s="3">
        <v>59</v>
      </c>
      <c r="P18" s="3">
        <v>2</v>
      </c>
      <c r="Q18" s="3">
        <f t="shared" si="2"/>
        <v>20</v>
      </c>
      <c r="R18" s="3">
        <v>4</v>
      </c>
      <c r="S18" s="3" t="s">
        <v>27</v>
      </c>
    </row>
    <row r="19" spans="1:19">
      <c r="A19" s="1">
        <v>5</v>
      </c>
      <c r="B19" s="3" t="s">
        <v>59</v>
      </c>
      <c r="C19" s="3">
        <v>2002</v>
      </c>
      <c r="D19" s="3">
        <v>58.5</v>
      </c>
      <c r="E19" s="4">
        <v>0.62847222222222221</v>
      </c>
      <c r="F19" s="3">
        <v>4</v>
      </c>
      <c r="G19" s="3">
        <f t="shared" si="0"/>
        <v>-13.5</v>
      </c>
      <c r="H19" s="3">
        <v>45</v>
      </c>
      <c r="I19" s="3">
        <v>4</v>
      </c>
      <c r="J19" s="3">
        <f t="shared" si="1"/>
        <v>-8.5</v>
      </c>
      <c r="K19" s="3">
        <v>50</v>
      </c>
      <c r="L19" s="3">
        <v>5</v>
      </c>
      <c r="M19" s="3">
        <v>55</v>
      </c>
      <c r="N19" s="3">
        <v>5</v>
      </c>
      <c r="O19" s="3">
        <v>42</v>
      </c>
      <c r="P19" s="3">
        <v>5</v>
      </c>
      <c r="Q19" s="3">
        <f t="shared" si="2"/>
        <v>23</v>
      </c>
      <c r="R19" s="3">
        <v>5</v>
      </c>
      <c r="S19" s="3" t="s">
        <v>27</v>
      </c>
    </row>
    <row r="20" spans="1:19">
      <c r="A20" s="1">
        <v>6</v>
      </c>
      <c r="B20" s="3" t="s">
        <v>60</v>
      </c>
      <c r="C20" s="3">
        <v>2001</v>
      </c>
      <c r="D20" s="3">
        <v>52.8</v>
      </c>
      <c r="E20" s="4">
        <v>0.74375000000000002</v>
      </c>
      <c r="F20" s="3">
        <v>7</v>
      </c>
      <c r="G20" s="3">
        <f t="shared" si="0"/>
        <v>-10.299999999999997</v>
      </c>
      <c r="H20" s="3">
        <v>42.5</v>
      </c>
      <c r="I20" s="3">
        <v>3</v>
      </c>
      <c r="J20" s="3">
        <f t="shared" si="1"/>
        <v>-7.7999999999999972</v>
      </c>
      <c r="K20" s="3">
        <v>45</v>
      </c>
      <c r="L20" s="3">
        <v>3</v>
      </c>
      <c r="M20" s="3">
        <v>49</v>
      </c>
      <c r="N20" s="3">
        <v>7</v>
      </c>
      <c r="O20" s="3">
        <v>28</v>
      </c>
      <c r="P20" s="3">
        <v>8</v>
      </c>
      <c r="Q20" s="3">
        <f t="shared" si="2"/>
        <v>28</v>
      </c>
      <c r="R20" s="3">
        <v>6</v>
      </c>
      <c r="S20" s="3" t="s">
        <v>20</v>
      </c>
    </row>
    <row r="21" spans="1:19">
      <c r="A21" s="1">
        <v>7</v>
      </c>
      <c r="B21" s="3" t="s">
        <v>61</v>
      </c>
      <c r="C21" s="3">
        <v>2002</v>
      </c>
      <c r="D21" s="3">
        <v>63.7</v>
      </c>
      <c r="E21" s="4">
        <v>0.69513888888888886</v>
      </c>
      <c r="F21" s="3">
        <v>6</v>
      </c>
      <c r="G21" s="3">
        <f t="shared" si="0"/>
        <v>-18.700000000000003</v>
      </c>
      <c r="H21" s="3">
        <v>45</v>
      </c>
      <c r="I21" s="3">
        <v>7</v>
      </c>
      <c r="J21" s="3">
        <f t="shared" si="1"/>
        <v>-8.7000000000000028</v>
      </c>
      <c r="K21" s="3">
        <v>55</v>
      </c>
      <c r="L21" s="3">
        <v>6</v>
      </c>
      <c r="M21" s="3">
        <v>65</v>
      </c>
      <c r="N21" s="3">
        <v>4</v>
      </c>
      <c r="O21" s="3">
        <v>41</v>
      </c>
      <c r="P21" s="3">
        <v>6</v>
      </c>
      <c r="Q21" s="3">
        <f t="shared" si="2"/>
        <v>29</v>
      </c>
      <c r="R21" s="3">
        <v>7</v>
      </c>
      <c r="S21" s="3" t="s">
        <v>27</v>
      </c>
    </row>
    <row r="22" spans="1:19">
      <c r="A22" s="1">
        <v>8</v>
      </c>
      <c r="B22" s="3" t="s">
        <v>62</v>
      </c>
      <c r="C22" s="3">
        <v>2002</v>
      </c>
      <c r="D22" s="3">
        <v>75.099999999999994</v>
      </c>
      <c r="E22" s="4">
        <v>0.80208333333333337</v>
      </c>
      <c r="F22" s="3">
        <v>10</v>
      </c>
      <c r="G22" s="3">
        <f t="shared" si="0"/>
        <v>-35.099999999999994</v>
      </c>
      <c r="H22" s="3">
        <v>40</v>
      </c>
      <c r="I22" s="3">
        <v>10</v>
      </c>
      <c r="J22" s="3">
        <f t="shared" si="1"/>
        <v>-22.599999999999994</v>
      </c>
      <c r="K22" s="3">
        <v>52.5</v>
      </c>
      <c r="L22" s="3">
        <v>8</v>
      </c>
      <c r="M22" s="3">
        <v>50</v>
      </c>
      <c r="N22" s="3">
        <v>6</v>
      </c>
      <c r="O22" s="3">
        <v>37</v>
      </c>
      <c r="P22" s="3">
        <v>7</v>
      </c>
      <c r="Q22" s="3">
        <f t="shared" si="2"/>
        <v>41</v>
      </c>
      <c r="R22" s="3">
        <v>8</v>
      </c>
      <c r="S22" s="3" t="s">
        <v>39</v>
      </c>
    </row>
    <row r="23" spans="1:19">
      <c r="A23" s="1">
        <v>9</v>
      </c>
      <c r="B23" s="3" t="s">
        <v>63</v>
      </c>
      <c r="C23" s="3">
        <v>2001</v>
      </c>
      <c r="D23" s="3">
        <v>66.900000000000006</v>
      </c>
      <c r="E23" s="4">
        <v>0.77013888888888893</v>
      </c>
      <c r="F23" s="3">
        <v>8</v>
      </c>
      <c r="G23" s="3">
        <f t="shared" si="0"/>
        <v>-34.400000000000006</v>
      </c>
      <c r="H23" s="3">
        <v>32.5</v>
      </c>
      <c r="I23" s="3">
        <v>9</v>
      </c>
      <c r="J23" s="3">
        <f t="shared" si="1"/>
        <v>-26.900000000000006</v>
      </c>
      <c r="K23" s="3">
        <v>40</v>
      </c>
      <c r="L23" s="3">
        <v>10</v>
      </c>
      <c r="M23" s="3">
        <v>36</v>
      </c>
      <c r="N23" s="3">
        <v>9</v>
      </c>
      <c r="O23" s="3">
        <v>20</v>
      </c>
      <c r="P23" s="3">
        <v>9</v>
      </c>
      <c r="Q23" s="3">
        <f t="shared" si="2"/>
        <v>45</v>
      </c>
      <c r="R23" s="3">
        <v>9</v>
      </c>
      <c r="S23" s="3" t="s">
        <v>39</v>
      </c>
    </row>
    <row r="24" spans="1:19">
      <c r="A24" s="1">
        <v>10</v>
      </c>
      <c r="B24" s="3" t="s">
        <v>64</v>
      </c>
      <c r="C24" s="3">
        <v>2002</v>
      </c>
      <c r="D24" s="3">
        <v>59.3</v>
      </c>
      <c r="E24" s="4">
        <v>0.77847222222222223</v>
      </c>
      <c r="F24" s="3">
        <v>9</v>
      </c>
      <c r="G24" s="3">
        <f t="shared" si="0"/>
        <v>-24.299999999999997</v>
      </c>
      <c r="H24" s="3">
        <v>35</v>
      </c>
      <c r="I24" s="3">
        <v>8</v>
      </c>
      <c r="J24" s="3">
        <f t="shared" si="1"/>
        <v>-24.299999999999997</v>
      </c>
      <c r="K24" s="3">
        <v>35</v>
      </c>
      <c r="L24" s="3">
        <v>9</v>
      </c>
      <c r="M24" s="3">
        <v>28</v>
      </c>
      <c r="N24" s="3">
        <v>10</v>
      </c>
      <c r="O24" s="3">
        <v>17</v>
      </c>
      <c r="P24" s="3">
        <v>10</v>
      </c>
      <c r="Q24" s="3">
        <f t="shared" si="2"/>
        <v>46</v>
      </c>
      <c r="R24" s="3">
        <v>10</v>
      </c>
      <c r="S24" s="3" t="s">
        <v>20</v>
      </c>
    </row>
  </sheetData>
  <pageMargins left="0.7" right="0.7" top="0.75" bottom="0.75" header="0.3" footer="0.3"/>
  <pageSetup paperSize="9" scale="64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"/>
  <sheetViews>
    <sheetView workbookViewId="0">
      <selection activeCell="O13" sqref="O13"/>
    </sheetView>
  </sheetViews>
  <sheetFormatPr defaultRowHeight="15"/>
  <cols>
    <col min="1" max="1" width="9.140625" style="2"/>
    <col min="2" max="2" width="24.85546875" style="2" bestFit="1" customWidth="1"/>
    <col min="3" max="16384" width="9.140625" style="2"/>
  </cols>
  <sheetData>
    <row r="1" spans="1:12" s="14" customFormat="1">
      <c r="B1" s="15" t="s">
        <v>65</v>
      </c>
      <c r="C1" s="15" t="s">
        <v>1</v>
      </c>
      <c r="D1" s="15" t="s">
        <v>3</v>
      </c>
      <c r="E1" s="15" t="s">
        <v>4</v>
      </c>
      <c r="F1" s="15" t="s">
        <v>48</v>
      </c>
      <c r="G1" s="15" t="s">
        <v>4</v>
      </c>
      <c r="H1" s="15" t="s">
        <v>35</v>
      </c>
      <c r="I1" s="15" t="s">
        <v>4</v>
      </c>
      <c r="J1" s="15" t="s">
        <v>11</v>
      </c>
      <c r="K1" s="15" t="s">
        <v>4</v>
      </c>
      <c r="L1" s="15" t="s">
        <v>12</v>
      </c>
    </row>
    <row r="2" spans="1:12">
      <c r="A2" s="2">
        <v>1</v>
      </c>
      <c r="B2" s="5" t="s">
        <v>66</v>
      </c>
      <c r="C2" s="5">
        <v>2003</v>
      </c>
      <c r="D2" s="6">
        <v>0.4916666666666667</v>
      </c>
      <c r="E2" s="5">
        <v>1</v>
      </c>
      <c r="F2" s="5">
        <v>88</v>
      </c>
      <c r="G2" s="5">
        <v>6</v>
      </c>
      <c r="H2" s="5">
        <v>139</v>
      </c>
      <c r="I2" s="5">
        <v>4</v>
      </c>
      <c r="J2" s="5">
        <f t="shared" ref="J2:J16" si="0">SUM(E2,G2,I2)</f>
        <v>11</v>
      </c>
      <c r="K2" s="5">
        <v>1</v>
      </c>
      <c r="L2" s="5" t="s">
        <v>27</v>
      </c>
    </row>
    <row r="3" spans="1:12">
      <c r="A3" s="2">
        <v>2</v>
      </c>
      <c r="B3" s="5" t="s">
        <v>67</v>
      </c>
      <c r="C3" s="5">
        <v>2003</v>
      </c>
      <c r="D3" s="6">
        <v>0.52013888888888882</v>
      </c>
      <c r="E3" s="5">
        <v>2</v>
      </c>
      <c r="F3" s="5">
        <v>101</v>
      </c>
      <c r="G3" s="5">
        <v>4</v>
      </c>
      <c r="H3" s="5">
        <v>128</v>
      </c>
      <c r="I3" s="5">
        <v>6</v>
      </c>
      <c r="J3" s="5">
        <f t="shared" si="0"/>
        <v>12</v>
      </c>
      <c r="K3" s="5">
        <v>2</v>
      </c>
      <c r="L3" s="5" t="s">
        <v>39</v>
      </c>
    </row>
    <row r="4" spans="1:12">
      <c r="A4" s="2">
        <v>3</v>
      </c>
      <c r="B4" s="5" t="s">
        <v>68</v>
      </c>
      <c r="C4" s="5">
        <v>2003</v>
      </c>
      <c r="D4" s="6">
        <v>0.61597222222222225</v>
      </c>
      <c r="E4" s="5">
        <v>7</v>
      </c>
      <c r="F4" s="5">
        <v>104</v>
      </c>
      <c r="G4" s="5">
        <v>3</v>
      </c>
      <c r="H4" s="5">
        <v>160</v>
      </c>
      <c r="I4" s="5">
        <v>3</v>
      </c>
      <c r="J4" s="5">
        <f t="shared" si="0"/>
        <v>13</v>
      </c>
      <c r="K4" s="5">
        <v>3</v>
      </c>
      <c r="L4" s="5" t="s">
        <v>15</v>
      </c>
    </row>
    <row r="5" spans="1:12">
      <c r="A5" s="2">
        <v>4</v>
      </c>
      <c r="B5" s="5" t="s">
        <v>69</v>
      </c>
      <c r="C5" s="5">
        <v>2003</v>
      </c>
      <c r="D5" s="5" t="s">
        <v>70</v>
      </c>
      <c r="E5" s="5">
        <v>15</v>
      </c>
      <c r="F5" s="5">
        <v>129</v>
      </c>
      <c r="G5" s="5">
        <v>1</v>
      </c>
      <c r="H5" s="5">
        <v>170</v>
      </c>
      <c r="I5" s="5">
        <v>1</v>
      </c>
      <c r="J5" s="5">
        <f t="shared" si="0"/>
        <v>17</v>
      </c>
      <c r="K5" s="5">
        <v>4</v>
      </c>
      <c r="L5" s="5" t="s">
        <v>27</v>
      </c>
    </row>
    <row r="6" spans="1:12">
      <c r="A6" s="2">
        <v>5</v>
      </c>
      <c r="B6" s="5" t="s">
        <v>71</v>
      </c>
      <c r="C6" s="5">
        <v>2003</v>
      </c>
      <c r="D6" s="6">
        <v>0.54722222222222217</v>
      </c>
      <c r="E6" s="5">
        <v>4</v>
      </c>
      <c r="F6" s="5">
        <v>72</v>
      </c>
      <c r="G6" s="5">
        <v>7</v>
      </c>
      <c r="H6" s="5">
        <v>100</v>
      </c>
      <c r="I6" s="5">
        <v>7</v>
      </c>
      <c r="J6" s="5">
        <f t="shared" si="0"/>
        <v>18</v>
      </c>
      <c r="K6" s="5">
        <v>5</v>
      </c>
      <c r="L6" s="5" t="s">
        <v>15</v>
      </c>
    </row>
    <row r="7" spans="1:12">
      <c r="A7" s="2">
        <v>6</v>
      </c>
      <c r="B7" s="5" t="s">
        <v>72</v>
      </c>
      <c r="C7" s="5">
        <v>2003</v>
      </c>
      <c r="D7" s="6">
        <v>0.67499999999999993</v>
      </c>
      <c r="E7" s="5">
        <v>11</v>
      </c>
      <c r="F7" s="5">
        <v>95</v>
      </c>
      <c r="G7" s="5">
        <v>5</v>
      </c>
      <c r="H7" s="5">
        <v>162</v>
      </c>
      <c r="I7" s="5">
        <v>2</v>
      </c>
      <c r="J7" s="5">
        <f t="shared" si="0"/>
        <v>18</v>
      </c>
      <c r="K7" s="5">
        <v>6</v>
      </c>
      <c r="L7" s="5" t="s">
        <v>27</v>
      </c>
    </row>
    <row r="8" spans="1:12">
      <c r="A8" s="2">
        <v>7</v>
      </c>
      <c r="B8" s="5" t="s">
        <v>73</v>
      </c>
      <c r="C8" s="5">
        <v>2003</v>
      </c>
      <c r="D8" s="6">
        <v>0.7006944444444444</v>
      </c>
      <c r="E8" s="5">
        <v>13</v>
      </c>
      <c r="F8" s="5">
        <v>107</v>
      </c>
      <c r="G8" s="5">
        <v>2</v>
      </c>
      <c r="H8" s="5">
        <v>129</v>
      </c>
      <c r="I8" s="5">
        <v>5</v>
      </c>
      <c r="J8" s="5">
        <f t="shared" si="0"/>
        <v>20</v>
      </c>
      <c r="K8" s="5">
        <v>7</v>
      </c>
      <c r="L8" s="5" t="s">
        <v>22</v>
      </c>
    </row>
    <row r="9" spans="1:12">
      <c r="A9" s="2">
        <v>8</v>
      </c>
      <c r="B9" s="5" t="s">
        <v>74</v>
      </c>
      <c r="C9" s="5">
        <v>2003</v>
      </c>
      <c r="D9" s="6">
        <v>0.56736111111111109</v>
      </c>
      <c r="E9" s="5">
        <v>5</v>
      </c>
      <c r="F9" s="5">
        <v>59</v>
      </c>
      <c r="G9" s="5">
        <v>10</v>
      </c>
      <c r="H9" s="5">
        <v>97</v>
      </c>
      <c r="I9" s="5">
        <v>8</v>
      </c>
      <c r="J9" s="5">
        <f t="shared" si="0"/>
        <v>23</v>
      </c>
      <c r="K9" s="5">
        <v>8</v>
      </c>
      <c r="L9" s="5" t="s">
        <v>39</v>
      </c>
    </row>
    <row r="10" spans="1:12">
      <c r="A10" s="2">
        <v>9</v>
      </c>
      <c r="B10" s="5" t="s">
        <v>75</v>
      </c>
      <c r="C10" s="5">
        <v>2003</v>
      </c>
      <c r="D10" s="6">
        <v>0.57986111111111105</v>
      </c>
      <c r="E10" s="5">
        <v>6</v>
      </c>
      <c r="F10" s="5">
        <v>71</v>
      </c>
      <c r="G10" s="5">
        <v>8</v>
      </c>
      <c r="H10" s="5">
        <v>78</v>
      </c>
      <c r="I10" s="5">
        <v>10</v>
      </c>
      <c r="J10" s="5">
        <f t="shared" si="0"/>
        <v>24</v>
      </c>
      <c r="K10" s="5">
        <v>9</v>
      </c>
      <c r="L10" s="5" t="s">
        <v>22</v>
      </c>
    </row>
    <row r="11" spans="1:12">
      <c r="A11" s="2">
        <v>10</v>
      </c>
      <c r="B11" s="5" t="s">
        <v>76</v>
      </c>
      <c r="C11" s="5">
        <v>2004</v>
      </c>
      <c r="D11" s="6">
        <v>0.54166666666666663</v>
      </c>
      <c r="E11" s="5">
        <v>3</v>
      </c>
      <c r="F11" s="5">
        <v>56</v>
      </c>
      <c r="G11" s="5">
        <v>12</v>
      </c>
      <c r="H11" s="5">
        <v>58</v>
      </c>
      <c r="I11" s="5">
        <v>14</v>
      </c>
      <c r="J11" s="5">
        <f t="shared" si="0"/>
        <v>29</v>
      </c>
      <c r="K11" s="5">
        <v>10</v>
      </c>
      <c r="L11" s="5" t="s">
        <v>22</v>
      </c>
    </row>
    <row r="12" spans="1:12">
      <c r="A12" s="2">
        <v>11</v>
      </c>
      <c r="B12" s="5" t="s">
        <v>77</v>
      </c>
      <c r="C12" s="5">
        <v>2003</v>
      </c>
      <c r="D12" s="6">
        <v>0.66249999999999998</v>
      </c>
      <c r="E12" s="5">
        <v>10</v>
      </c>
      <c r="F12" s="5">
        <v>60</v>
      </c>
      <c r="G12" s="5">
        <v>9</v>
      </c>
      <c r="H12" s="5">
        <v>69</v>
      </c>
      <c r="I12" s="5">
        <v>12</v>
      </c>
      <c r="J12" s="5">
        <f t="shared" si="0"/>
        <v>31</v>
      </c>
      <c r="K12" s="5">
        <v>11</v>
      </c>
      <c r="L12" s="5" t="s">
        <v>22</v>
      </c>
    </row>
    <row r="13" spans="1:12">
      <c r="A13" s="2">
        <v>12</v>
      </c>
      <c r="B13" s="5" t="s">
        <v>78</v>
      </c>
      <c r="C13" s="5">
        <v>2003</v>
      </c>
      <c r="D13" s="6">
        <v>0.6791666666666667</v>
      </c>
      <c r="E13" s="5">
        <v>12</v>
      </c>
      <c r="F13" s="5">
        <v>57</v>
      </c>
      <c r="G13" s="5">
        <v>11</v>
      </c>
      <c r="H13" s="5">
        <v>74</v>
      </c>
      <c r="I13" s="5">
        <v>11</v>
      </c>
      <c r="J13" s="5">
        <f t="shared" si="0"/>
        <v>34</v>
      </c>
      <c r="K13" s="5">
        <v>12</v>
      </c>
      <c r="L13" s="5" t="s">
        <v>22</v>
      </c>
    </row>
    <row r="14" spans="1:12">
      <c r="A14" s="2">
        <v>13</v>
      </c>
      <c r="B14" s="5" t="s">
        <v>79</v>
      </c>
      <c r="C14" s="5">
        <v>2004</v>
      </c>
      <c r="D14" s="6">
        <v>0.65</v>
      </c>
      <c r="E14" s="5">
        <v>9</v>
      </c>
      <c r="F14" s="5">
        <v>50</v>
      </c>
      <c r="G14" s="5">
        <v>13</v>
      </c>
      <c r="H14" s="5">
        <v>65</v>
      </c>
      <c r="I14" s="5">
        <v>13</v>
      </c>
      <c r="J14" s="5">
        <f t="shared" si="0"/>
        <v>35</v>
      </c>
      <c r="K14" s="5">
        <v>13</v>
      </c>
      <c r="L14" s="5" t="s">
        <v>22</v>
      </c>
    </row>
    <row r="15" spans="1:12">
      <c r="A15" s="2">
        <v>14</v>
      </c>
      <c r="B15" s="5" t="s">
        <v>80</v>
      </c>
      <c r="C15" s="5">
        <v>2004</v>
      </c>
      <c r="D15" s="6">
        <v>0.88402777777777775</v>
      </c>
      <c r="E15" s="5">
        <v>14</v>
      </c>
      <c r="F15" s="5">
        <v>50</v>
      </c>
      <c r="G15" s="5">
        <v>14</v>
      </c>
      <c r="H15" s="5">
        <v>79</v>
      </c>
      <c r="I15" s="5">
        <v>9</v>
      </c>
      <c r="J15" s="5">
        <f t="shared" si="0"/>
        <v>37</v>
      </c>
      <c r="K15" s="5">
        <v>14</v>
      </c>
      <c r="L15" s="5" t="s">
        <v>15</v>
      </c>
    </row>
    <row r="16" spans="1:12">
      <c r="A16" s="2">
        <v>15</v>
      </c>
      <c r="B16" s="5" t="s">
        <v>81</v>
      </c>
      <c r="C16" s="5">
        <v>2004</v>
      </c>
      <c r="D16" s="6">
        <v>0.63888888888888895</v>
      </c>
      <c r="E16" s="5">
        <v>8</v>
      </c>
      <c r="F16" s="5">
        <v>49</v>
      </c>
      <c r="G16" s="5">
        <v>15</v>
      </c>
      <c r="H16" s="5">
        <v>51</v>
      </c>
      <c r="I16" s="5">
        <v>15</v>
      </c>
      <c r="J16" s="5">
        <f t="shared" si="0"/>
        <v>38</v>
      </c>
      <c r="K16" s="5">
        <v>15</v>
      </c>
      <c r="L16" s="5" t="s">
        <v>22</v>
      </c>
    </row>
    <row r="20" spans="1:12" s="14" customFormat="1">
      <c r="B20" s="15" t="s">
        <v>82</v>
      </c>
      <c r="C20" s="15" t="s">
        <v>1</v>
      </c>
      <c r="D20" s="15" t="s">
        <v>3</v>
      </c>
      <c r="E20" s="15" t="s">
        <v>4</v>
      </c>
      <c r="F20" s="15" t="s">
        <v>9</v>
      </c>
      <c r="G20" s="15" t="s">
        <v>4</v>
      </c>
      <c r="H20" s="15" t="s">
        <v>10</v>
      </c>
      <c r="I20" s="15" t="s">
        <v>4</v>
      </c>
      <c r="J20" s="15" t="s">
        <v>11</v>
      </c>
      <c r="K20" s="15" t="s">
        <v>4</v>
      </c>
      <c r="L20" s="15" t="s">
        <v>12</v>
      </c>
    </row>
    <row r="21" spans="1:12">
      <c r="A21" s="2">
        <v>1</v>
      </c>
      <c r="B21" s="5" t="s">
        <v>83</v>
      </c>
      <c r="C21" s="5">
        <v>2004</v>
      </c>
      <c r="D21" s="6">
        <v>0.58958333333333335</v>
      </c>
      <c r="E21" s="5">
        <v>1</v>
      </c>
      <c r="F21" s="5">
        <v>88</v>
      </c>
      <c r="G21" s="5">
        <v>1</v>
      </c>
      <c r="H21" s="5">
        <v>107</v>
      </c>
      <c r="I21" s="5">
        <v>2</v>
      </c>
      <c r="J21" s="5">
        <f>SUM(I21,G21,E21)</f>
        <v>4</v>
      </c>
      <c r="K21" s="5">
        <v>1</v>
      </c>
      <c r="L21" s="5" t="s">
        <v>22</v>
      </c>
    </row>
    <row r="22" spans="1:12">
      <c r="A22" s="2">
        <v>2</v>
      </c>
      <c r="B22" s="5" t="s">
        <v>84</v>
      </c>
      <c r="C22" s="5">
        <v>2003</v>
      </c>
      <c r="D22" s="6">
        <v>0.625</v>
      </c>
      <c r="E22" s="5">
        <v>2</v>
      </c>
      <c r="F22" s="5">
        <v>78</v>
      </c>
      <c r="G22" s="5">
        <v>2</v>
      </c>
      <c r="H22" s="5">
        <v>111</v>
      </c>
      <c r="I22" s="5">
        <v>1</v>
      </c>
      <c r="J22" s="5">
        <f>SUM(I22,G22,E22)</f>
        <v>5</v>
      </c>
      <c r="K22" s="5">
        <v>2</v>
      </c>
      <c r="L22" s="5" t="s">
        <v>22</v>
      </c>
    </row>
  </sheetData>
  <autoFilter ref="A1:L16">
    <sortState ref="A2:L16">
      <sortCondition ref="K1:K16"/>
    </sortState>
  </autoFilter>
  <pageMargins left="0.7" right="0.7" top="0.75" bottom="0.75" header="0.3" footer="0.3"/>
  <pageSetup paperSize="9" scale="97" fitToHeight="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L18"/>
  <sheetViews>
    <sheetView workbookViewId="0">
      <selection activeCell="K27" sqref="K27"/>
    </sheetView>
  </sheetViews>
  <sheetFormatPr defaultRowHeight="15"/>
  <cols>
    <col min="1" max="1" width="9.140625" style="2"/>
    <col min="2" max="2" width="19.28515625" style="2" customWidth="1"/>
    <col min="3" max="4" width="9.140625" style="2"/>
    <col min="5" max="5" width="8.140625" style="2" bestFit="1" customWidth="1"/>
    <col min="6" max="16384" width="9.140625" style="2"/>
  </cols>
  <sheetData>
    <row r="3" spans="1:12" s="14" customFormat="1">
      <c r="B3" s="15" t="s">
        <v>85</v>
      </c>
      <c r="C3" s="15" t="s">
        <v>1</v>
      </c>
      <c r="D3" s="15" t="s">
        <v>3</v>
      </c>
      <c r="E3" s="15" t="s">
        <v>4</v>
      </c>
      <c r="F3" s="15" t="s">
        <v>86</v>
      </c>
      <c r="G3" s="15" t="s">
        <v>4</v>
      </c>
      <c r="H3" s="15" t="s">
        <v>87</v>
      </c>
      <c r="I3" s="15" t="s">
        <v>4</v>
      </c>
      <c r="J3" s="15" t="s">
        <v>11</v>
      </c>
      <c r="K3" s="15" t="s">
        <v>4</v>
      </c>
      <c r="L3" s="15" t="s">
        <v>12</v>
      </c>
    </row>
    <row r="4" spans="1:12">
      <c r="A4" s="2">
        <v>1</v>
      </c>
      <c r="B4" s="5" t="s">
        <v>88</v>
      </c>
      <c r="C4" s="5">
        <v>2005</v>
      </c>
      <c r="D4" s="6">
        <v>0.29097222222222224</v>
      </c>
      <c r="E4" s="5">
        <v>2</v>
      </c>
      <c r="F4" s="5">
        <v>72</v>
      </c>
      <c r="G4" s="5">
        <v>2</v>
      </c>
      <c r="H4" s="5">
        <v>90</v>
      </c>
      <c r="I4" s="5">
        <v>2</v>
      </c>
      <c r="J4" s="5">
        <f t="shared" ref="J4:J13" si="0">SUM(E4,G4,I4)</f>
        <v>6</v>
      </c>
      <c r="K4" s="5">
        <v>1</v>
      </c>
      <c r="L4" s="5" t="s">
        <v>22</v>
      </c>
    </row>
    <row r="5" spans="1:12">
      <c r="A5" s="2">
        <v>2</v>
      </c>
      <c r="B5" s="5" t="s">
        <v>89</v>
      </c>
      <c r="C5" s="5">
        <v>2005</v>
      </c>
      <c r="D5" s="6">
        <v>0.28958333333333336</v>
      </c>
      <c r="E5" s="5">
        <v>1</v>
      </c>
      <c r="F5" s="5">
        <v>73</v>
      </c>
      <c r="G5" s="5">
        <v>1</v>
      </c>
      <c r="H5" s="5">
        <v>74</v>
      </c>
      <c r="I5" s="5">
        <v>6</v>
      </c>
      <c r="J5" s="5">
        <f t="shared" si="0"/>
        <v>8</v>
      </c>
      <c r="K5" s="5">
        <v>2</v>
      </c>
      <c r="L5" s="5" t="s">
        <v>22</v>
      </c>
    </row>
    <row r="6" spans="1:12">
      <c r="A6" s="2">
        <v>3</v>
      </c>
      <c r="B6" s="5" t="s">
        <v>90</v>
      </c>
      <c r="C6" s="5">
        <v>2005</v>
      </c>
      <c r="D6" s="6">
        <v>0.2951388888888889</v>
      </c>
      <c r="E6" s="5">
        <v>3</v>
      </c>
      <c r="F6" s="5">
        <v>55</v>
      </c>
      <c r="G6" s="5">
        <v>5</v>
      </c>
      <c r="H6" s="5">
        <v>76</v>
      </c>
      <c r="I6" s="5">
        <v>5</v>
      </c>
      <c r="J6" s="5">
        <f t="shared" si="0"/>
        <v>13</v>
      </c>
      <c r="K6" s="5">
        <v>3</v>
      </c>
      <c r="L6" s="5" t="s">
        <v>22</v>
      </c>
    </row>
    <row r="7" spans="1:12">
      <c r="A7" s="2">
        <v>4</v>
      </c>
      <c r="B7" s="5" t="s">
        <v>91</v>
      </c>
      <c r="C7" s="5">
        <v>2005</v>
      </c>
      <c r="D7" s="6">
        <v>0.42569444444444443</v>
      </c>
      <c r="E7" s="5">
        <v>10</v>
      </c>
      <c r="F7" s="5">
        <v>72</v>
      </c>
      <c r="G7" s="5">
        <v>2</v>
      </c>
      <c r="H7" s="5">
        <v>108</v>
      </c>
      <c r="I7" s="5">
        <v>1</v>
      </c>
      <c r="J7" s="5">
        <f t="shared" si="0"/>
        <v>13</v>
      </c>
      <c r="K7" s="5">
        <v>4</v>
      </c>
      <c r="L7" s="5" t="s">
        <v>39</v>
      </c>
    </row>
    <row r="8" spans="1:12">
      <c r="A8" s="2">
        <v>5</v>
      </c>
      <c r="B8" s="5" t="s">
        <v>92</v>
      </c>
      <c r="C8" s="5">
        <v>2005</v>
      </c>
      <c r="D8" s="6">
        <v>0.31180555555555556</v>
      </c>
      <c r="E8" s="5">
        <v>4</v>
      </c>
      <c r="F8" s="5">
        <v>53</v>
      </c>
      <c r="G8" s="5">
        <v>7</v>
      </c>
      <c r="H8" s="5">
        <v>80</v>
      </c>
      <c r="I8" s="5">
        <v>4</v>
      </c>
      <c r="J8" s="5">
        <f t="shared" si="0"/>
        <v>15</v>
      </c>
      <c r="K8" s="5">
        <v>5</v>
      </c>
      <c r="L8" s="5" t="s">
        <v>15</v>
      </c>
    </row>
    <row r="9" spans="1:12">
      <c r="A9" s="2">
        <v>6</v>
      </c>
      <c r="B9" s="5" t="s">
        <v>93</v>
      </c>
      <c r="C9" s="5">
        <v>2005</v>
      </c>
      <c r="D9" s="6">
        <v>0.38263888888888892</v>
      </c>
      <c r="E9" s="5">
        <v>8</v>
      </c>
      <c r="F9" s="5">
        <v>70</v>
      </c>
      <c r="G9" s="5">
        <v>4</v>
      </c>
      <c r="H9" s="5">
        <v>87</v>
      </c>
      <c r="I9" s="5">
        <v>3</v>
      </c>
      <c r="J9" s="5">
        <f t="shared" si="0"/>
        <v>15</v>
      </c>
      <c r="K9" s="5">
        <v>6</v>
      </c>
      <c r="L9" s="5" t="s">
        <v>39</v>
      </c>
    </row>
    <row r="10" spans="1:12">
      <c r="A10" s="2">
        <v>7</v>
      </c>
      <c r="B10" s="5" t="s">
        <v>94</v>
      </c>
      <c r="C10" s="5">
        <v>2005</v>
      </c>
      <c r="D10" s="6">
        <v>0.37638888888888888</v>
      </c>
      <c r="E10" s="5">
        <v>7</v>
      </c>
      <c r="F10" s="5">
        <v>55</v>
      </c>
      <c r="G10" s="5">
        <v>6</v>
      </c>
      <c r="H10" s="5">
        <v>66</v>
      </c>
      <c r="I10" s="5">
        <v>7</v>
      </c>
      <c r="J10" s="5">
        <f t="shared" si="0"/>
        <v>20</v>
      </c>
      <c r="K10" s="5">
        <v>7</v>
      </c>
      <c r="L10" s="5" t="s">
        <v>22</v>
      </c>
    </row>
    <row r="11" spans="1:12">
      <c r="A11" s="2">
        <v>8</v>
      </c>
      <c r="B11" s="5" t="s">
        <v>95</v>
      </c>
      <c r="C11" s="5">
        <v>2006</v>
      </c>
      <c r="D11" s="6">
        <v>0.34791666666666665</v>
      </c>
      <c r="E11" s="5">
        <v>6</v>
      </c>
      <c r="F11" s="5">
        <v>52</v>
      </c>
      <c r="G11" s="5">
        <v>8</v>
      </c>
      <c r="H11" s="5">
        <v>62</v>
      </c>
      <c r="I11" s="5">
        <v>8</v>
      </c>
      <c r="J11" s="5">
        <f t="shared" si="0"/>
        <v>22</v>
      </c>
      <c r="K11" s="5">
        <v>8</v>
      </c>
      <c r="L11" s="5" t="s">
        <v>15</v>
      </c>
    </row>
    <row r="12" spans="1:12">
      <c r="A12" s="2">
        <v>9</v>
      </c>
      <c r="B12" s="5" t="s">
        <v>96</v>
      </c>
      <c r="C12" s="5">
        <v>2006</v>
      </c>
      <c r="D12" s="6">
        <v>0.32291666666666669</v>
      </c>
      <c r="E12" s="5">
        <v>5</v>
      </c>
      <c r="F12" s="5">
        <v>39</v>
      </c>
      <c r="G12" s="5">
        <v>10</v>
      </c>
      <c r="H12" s="5">
        <v>36</v>
      </c>
      <c r="I12" s="5">
        <v>10</v>
      </c>
      <c r="J12" s="5">
        <f t="shared" si="0"/>
        <v>25</v>
      </c>
      <c r="K12" s="5">
        <v>9</v>
      </c>
      <c r="L12" s="5" t="s">
        <v>15</v>
      </c>
    </row>
    <row r="13" spans="1:12">
      <c r="A13" s="2">
        <v>10</v>
      </c>
      <c r="B13" s="5" t="s">
        <v>97</v>
      </c>
      <c r="C13" s="5">
        <v>2005</v>
      </c>
      <c r="D13" s="6">
        <v>0.38611111111111113</v>
      </c>
      <c r="E13" s="5">
        <v>9</v>
      </c>
      <c r="F13" s="5">
        <v>48</v>
      </c>
      <c r="G13" s="5">
        <v>9</v>
      </c>
      <c r="H13" s="5">
        <v>50</v>
      </c>
      <c r="I13" s="5">
        <v>9</v>
      </c>
      <c r="J13" s="5">
        <f t="shared" si="0"/>
        <v>27</v>
      </c>
      <c r="K13" s="5">
        <v>10</v>
      </c>
      <c r="L13" s="5" t="s">
        <v>22</v>
      </c>
    </row>
    <row r="17" spans="1:12" s="14" customFormat="1">
      <c r="B17" s="15" t="s">
        <v>98</v>
      </c>
      <c r="C17" s="15" t="s">
        <v>1</v>
      </c>
      <c r="D17" s="15" t="s">
        <v>3</v>
      </c>
      <c r="E17" s="15" t="s">
        <v>4</v>
      </c>
      <c r="F17" s="15" t="s">
        <v>9</v>
      </c>
      <c r="G17" s="15" t="s">
        <v>4</v>
      </c>
      <c r="H17" s="15" t="s">
        <v>10</v>
      </c>
      <c r="I17" s="15" t="s">
        <v>4</v>
      </c>
      <c r="J17" s="15" t="s">
        <v>11</v>
      </c>
      <c r="K17" s="15" t="s">
        <v>4</v>
      </c>
      <c r="L17" s="15" t="s">
        <v>12</v>
      </c>
    </row>
    <row r="18" spans="1:12">
      <c r="A18" s="2">
        <v>1</v>
      </c>
      <c r="B18" s="5" t="s">
        <v>99</v>
      </c>
      <c r="C18" s="5">
        <v>2005</v>
      </c>
      <c r="D18" s="6">
        <v>0.32430555555555557</v>
      </c>
      <c r="E18" s="5">
        <v>1</v>
      </c>
      <c r="F18" s="5">
        <v>72</v>
      </c>
      <c r="G18" s="5">
        <v>1</v>
      </c>
      <c r="H18" s="5">
        <v>95</v>
      </c>
      <c r="I18" s="5">
        <v>1</v>
      </c>
      <c r="J18" s="5">
        <v>3</v>
      </c>
      <c r="K18" s="5">
        <v>1</v>
      </c>
      <c r="L18" s="5" t="s">
        <v>22</v>
      </c>
    </row>
  </sheetData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 ja N</vt:lpstr>
      <vt:lpstr>A klass</vt:lpstr>
      <vt:lpstr>B klass</vt:lpstr>
      <vt:lpstr>c klass</vt:lpstr>
      <vt:lpstr>D klass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Tiina</dc:creator>
  <cp:keywords/>
  <dc:description/>
  <cp:lastModifiedBy>Karlson</cp:lastModifiedBy>
  <cp:revision/>
  <dcterms:created xsi:type="dcterms:W3CDTF">2016-12-16T17:07:29Z</dcterms:created>
  <dcterms:modified xsi:type="dcterms:W3CDTF">2016-12-22T22:01:02Z</dcterms:modified>
  <cp:category/>
  <cp:contentStatus/>
</cp:coreProperties>
</file>